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95" windowWidth="19200" windowHeight="8235" tabRatio="601" activeTab="0"/>
  </bookViews>
  <sheets>
    <sheet name="Réf. A BANQUE 1" sheetId="1" r:id="rId1"/>
    <sheet name="Réf. A BANQUE 2 ou CAISSE" sheetId="2" r:id="rId2"/>
    <sheet name="Récapitulatif Réf. R" sheetId="3" r:id="rId3"/>
    <sheet name="Situation trésorerie" sheetId="4" r:id="rId4"/>
  </sheets>
  <definedNames>
    <definedName name="_xlnm.Print_Titles" localSheetId="2">'Récapitulatif Réf. R'!$A:$A</definedName>
    <definedName name="_xlnm.Print_Titles" localSheetId="0">'Réf. A BANQUE 1'!$A:$A</definedName>
    <definedName name="_xlnm.Print_Titles" localSheetId="1">'Réf. A BANQUE 2 ou CAISSE'!$A:$A</definedName>
    <definedName name="rapb">#REF!</definedName>
    <definedName name="Z_58498026_D7BD_2E42_893E_268CB9DD855E_.wvu.PrintArea" localSheetId="2" hidden="1">'Récapitulatif Réf. R'!$A$2:$AP$49</definedName>
    <definedName name="Z_58498026_D7BD_2E42_893E_268CB9DD855E_.wvu.PrintArea" localSheetId="0" hidden="1">'Réf. A BANQUE 1'!$A$2:$AN$24</definedName>
    <definedName name="Z_58498026_D7BD_2E42_893E_268CB9DD855E_.wvu.PrintArea" localSheetId="1" hidden="1">'Réf. A BANQUE 2 ou CAISSE'!$A$2:$AN$24</definedName>
    <definedName name="Z_58498026_D7BD_2E42_893E_268CB9DD855E_.wvu.PrintTitles" localSheetId="2" hidden="1">'Récapitulatif Réf. R'!$A:$A</definedName>
    <definedName name="Z_58498026_D7BD_2E42_893E_268CB9DD855E_.wvu.PrintTitles" localSheetId="0" hidden="1">'Réf. A BANQUE 1'!$A:$A</definedName>
    <definedName name="Z_58498026_D7BD_2E42_893E_268CB9DD855E_.wvu.PrintTitles" localSheetId="1" hidden="1">'Réf. A BANQUE 2 ou CAISSE'!$A:$A</definedName>
    <definedName name="Z_58498026_D7BD_2E42_893E_268CB9DD855E_.wvu.Rows" localSheetId="2" hidden="1">'Récapitulatif Réf. R'!$11:$11</definedName>
    <definedName name="Z_58498026_D7BD_2E42_893E_268CB9DD855E_.wvu.Rows" localSheetId="0" hidden="1">'Réf. A BANQUE 1'!$11:$11</definedName>
    <definedName name="Z_58498026_D7BD_2E42_893E_268CB9DD855E_.wvu.Rows" localSheetId="1" hidden="1">'Réf. A BANQUE 2 ou CAISSE'!$11:$11</definedName>
    <definedName name="_xlnm.Print_Area" localSheetId="2">'Récapitulatif Réf. R'!$A$2:$AP$47</definedName>
    <definedName name="_xlnm.Print_Area" localSheetId="0">'Réf. A BANQUE 1'!$A$2:$AN$24</definedName>
    <definedName name="_xlnm.Print_Area" localSheetId="1">'Réf. A BANQUE 2 ou CAISSE'!$A$2:$AN$24</definedName>
  </definedNames>
  <calcPr fullCalcOnLoad="1" fullPrecision="0"/>
</workbook>
</file>

<file path=xl/comments3.xml><?xml version="1.0" encoding="utf-8"?>
<comments xmlns="http://schemas.openxmlformats.org/spreadsheetml/2006/main">
  <authors>
    <author>LOUCHE MARTINE</author>
    <author>AGEPROLS</author>
    <author>Eglantine</author>
  </authors>
  <commentList>
    <comment ref="AH28" authorId="0">
      <text>
        <r>
          <rPr>
            <b/>
            <sz val="24"/>
            <rFont val="Tahoma"/>
            <family val="2"/>
          </rPr>
          <t>CSG déductible</t>
        </r>
      </text>
    </comment>
    <comment ref="AH29" authorId="0">
      <text>
        <r>
          <rPr>
            <b/>
            <sz val="24"/>
            <rFont val="Tahoma"/>
            <family val="2"/>
          </rPr>
          <t>CSG non déductible</t>
        </r>
      </text>
    </comment>
    <comment ref="Q40" authorId="1">
      <text>
        <r>
          <rPr>
            <b/>
            <sz val="24"/>
            <rFont val="Tahoma"/>
            <family val="2"/>
          </rPr>
          <t>Montant à reporter en OGBNC 04</t>
        </r>
      </text>
    </comment>
    <comment ref="AL31" authorId="1">
      <text>
        <r>
          <rPr>
            <b/>
            <sz val="24"/>
            <rFont val="Tahoma"/>
            <family val="2"/>
          </rPr>
          <t>CURPS</t>
        </r>
      </text>
    </comment>
    <comment ref="AH31" authorId="1">
      <text>
        <r>
          <rPr>
            <b/>
            <sz val="24"/>
            <rFont val="Tahoma"/>
            <family val="2"/>
          </rPr>
          <t>CURPS</t>
        </r>
      </text>
    </comment>
    <comment ref="AH30" authorId="1">
      <text>
        <r>
          <rPr>
            <b/>
            <sz val="24"/>
            <rFont val="Tahoma"/>
            <family val="2"/>
          </rPr>
          <t>CFP</t>
        </r>
      </text>
    </comment>
    <comment ref="AH27" authorId="1">
      <text>
        <r>
          <rPr>
            <b/>
            <sz val="24"/>
            <rFont val="Tahoma"/>
            <family val="2"/>
          </rPr>
          <t>Total du remboursement URSSAF</t>
        </r>
      </text>
    </comment>
    <comment ref="AF32" authorId="1">
      <text>
        <r>
          <rPr>
            <b/>
            <sz val="24"/>
            <rFont val="Tahoma"/>
            <family val="2"/>
          </rPr>
          <t>Indemnités kilométriques</t>
        </r>
      </text>
    </comment>
    <comment ref="AA33" authorId="1">
      <text>
        <r>
          <rPr>
            <b/>
            <sz val="24"/>
            <rFont val="Tahoma"/>
            <family val="2"/>
          </rPr>
          <t>Frais de blanchissage</t>
        </r>
      </text>
    </comment>
    <comment ref="X30" authorId="1">
      <text>
        <r>
          <rPr>
            <b/>
            <sz val="24"/>
            <rFont val="Tahoma"/>
            <family val="2"/>
          </rPr>
          <t>CFP</t>
        </r>
      </text>
    </comment>
    <comment ref="X28" authorId="1">
      <text>
        <r>
          <rPr>
            <b/>
            <sz val="24"/>
            <rFont val="Tahoma"/>
            <family val="2"/>
          </rPr>
          <t>CSG déductible</t>
        </r>
      </text>
    </comment>
    <comment ref="Q29" authorId="1">
      <text>
        <r>
          <rPr>
            <b/>
            <sz val="24"/>
            <rFont val="Tahoma"/>
            <family val="2"/>
          </rPr>
          <t>CSG non déductible</t>
        </r>
      </text>
    </comment>
    <comment ref="AD44" authorId="2">
      <text>
        <r>
          <rPr>
            <b/>
            <sz val="20"/>
            <rFont val="Tahoma"/>
            <family val="2"/>
          </rPr>
          <t>= Ligne "TOTAL" du cadre 3 DEPENSES PROFESSIONNELLES de l'imprimé 2035 A</t>
        </r>
      </text>
    </comment>
  </commentList>
</comments>
</file>

<file path=xl/sharedStrings.xml><?xml version="1.0" encoding="utf-8"?>
<sst xmlns="http://schemas.openxmlformats.org/spreadsheetml/2006/main" count="358" uniqueCount="156">
  <si>
    <t>Primes</t>
  </si>
  <si>
    <t>RECETTES</t>
  </si>
  <si>
    <t>DEPENSES</t>
  </si>
  <si>
    <t>LIGNES 2035</t>
  </si>
  <si>
    <t>BS</t>
  </si>
  <si>
    <t>BV</t>
  </si>
  <si>
    <t>BT</t>
  </si>
  <si>
    <t>BU</t>
  </si>
  <si>
    <t>BN</t>
  </si>
  <si>
    <t>TOTAL ANNUEL</t>
  </si>
  <si>
    <t xml:space="preserve">CSG et CRDS non déductibles </t>
  </si>
  <si>
    <t>Case CY</t>
  </si>
  <si>
    <t>Case CX</t>
  </si>
  <si>
    <t>+</t>
  </si>
  <si>
    <t>-</t>
  </si>
  <si>
    <t>TVA</t>
  </si>
  <si>
    <t>Virements</t>
  </si>
  <si>
    <t>Banque 1</t>
  </si>
  <si>
    <t>s/ honoraires</t>
  </si>
  <si>
    <t>internes</t>
  </si>
  <si>
    <t>rétrocédés</t>
  </si>
  <si>
    <t>Salaires</t>
  </si>
  <si>
    <t>Charges</t>
  </si>
  <si>
    <t>Entretien</t>
  </si>
  <si>
    <t>Petit</t>
  </si>
  <si>
    <t>nets</t>
  </si>
  <si>
    <t>VERIF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</si>
  <si>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</si>
  <si>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</si>
  <si>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</si>
  <si>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</si>
  <si>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</si>
  <si>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</si>
  <si>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</si>
  <si>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</si>
  <si>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</si>
  <si>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</si>
  <si>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</si>
  <si>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</si>
  <si>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CSG déductible</t>
  </si>
  <si>
    <t xml:space="preserve">- </t>
  </si>
  <si>
    <t>Indemnités kilométriques</t>
  </si>
  <si>
    <t xml:space="preserve">+ </t>
  </si>
  <si>
    <t>Frais Blanchissage</t>
  </si>
  <si>
    <t>AA</t>
  </si>
  <si>
    <t>AF</t>
  </si>
  <si>
    <t>AC</t>
  </si>
  <si>
    <t>BB</t>
  </si>
  <si>
    <t>BC</t>
  </si>
  <si>
    <t>BF</t>
  </si>
  <si>
    <t>Gains</t>
  </si>
  <si>
    <t>divers</t>
  </si>
  <si>
    <t xml:space="preserve">Honoraires </t>
  </si>
  <si>
    <t>Autres impôts</t>
  </si>
  <si>
    <t>décaissée</t>
  </si>
  <si>
    <t>Loyers</t>
  </si>
  <si>
    <t>et charges</t>
  </si>
  <si>
    <t xml:space="preserve">Réparations </t>
  </si>
  <si>
    <t>Chauffage,eau,</t>
  </si>
  <si>
    <t>gaz,éléctricité</t>
  </si>
  <si>
    <t>assurances</t>
  </si>
  <si>
    <t xml:space="preserve">Frais de </t>
  </si>
  <si>
    <t>véhicules</t>
  </si>
  <si>
    <t>séjours déplac.</t>
  </si>
  <si>
    <t>Frais voyages</t>
  </si>
  <si>
    <t>Frais réceptions</t>
  </si>
  <si>
    <t>congrès</t>
  </si>
  <si>
    <t>loi "Madelin"</t>
  </si>
  <si>
    <t>doc, poste et tél.</t>
  </si>
  <si>
    <t>Fournit. Bureau</t>
  </si>
  <si>
    <t>Cotisations prof</t>
  </si>
  <si>
    <t>et syndicales</t>
  </si>
  <si>
    <t>Frais financiers</t>
  </si>
  <si>
    <t xml:space="preserve">intérêts </t>
  </si>
  <si>
    <t>Immobilisation</t>
  </si>
  <si>
    <t>HT</t>
  </si>
  <si>
    <t xml:space="preserve">TVA sur </t>
  </si>
  <si>
    <t>immobilisation</t>
  </si>
  <si>
    <t>TRAVAUX FOURNITURE ET SERVICES EXTERIEURS</t>
  </si>
  <si>
    <t>CHARGES SOCIALES PERSO</t>
  </si>
  <si>
    <t>FRAIS DIVERS DE GESTION</t>
  </si>
  <si>
    <t>Calcul : (8 =  9 à 35)</t>
  </si>
  <si>
    <t>HORS 2035</t>
  </si>
  <si>
    <t>Dépenses, prél-</t>
  </si>
  <si>
    <t>èvements perso</t>
  </si>
  <si>
    <t>Rembourse-</t>
  </si>
  <si>
    <t>ments emprunt</t>
  </si>
  <si>
    <t>CFP</t>
  </si>
  <si>
    <t>CET</t>
  </si>
  <si>
    <t>CORRECTIONS EVENTUELLES SUR DEPENSES</t>
  </si>
  <si>
    <t>CORRECTIONS EVENTUELLES SUR RECETTES</t>
  </si>
  <si>
    <t>VERIFICATION DE LA SITUATION DE TRESORERIE</t>
  </si>
  <si>
    <t>TOTAL ENCAISSEMENTS (col. 1)</t>
  </si>
  <si>
    <t>Total fiscal à reporter sur décla. 2035</t>
  </si>
  <si>
    <t>Apports</t>
  </si>
  <si>
    <t>personnels</t>
  </si>
  <si>
    <t>sociales s/ sal.</t>
  </si>
  <si>
    <t>A Saisir</t>
  </si>
  <si>
    <t>A saisir</t>
  </si>
  <si>
    <t>VERIFICATION (doit être égal à 0)</t>
  </si>
  <si>
    <t>Calcul : (1 = 2+3+4+5+6+7)</t>
  </si>
  <si>
    <t>Autres impôts CFP</t>
  </si>
  <si>
    <t>TOTAL DECAISSEMENTS (col. 8)</t>
  </si>
  <si>
    <t>NOM :</t>
  </si>
  <si>
    <t>N° ADHERENT :</t>
  </si>
  <si>
    <t>TRANSPORTS          DEPLACEMENTS</t>
  </si>
  <si>
    <t>CUM/URPS (prof. de santé)</t>
  </si>
  <si>
    <t>Redevances</t>
  </si>
  <si>
    <t>collaboration/clinique</t>
  </si>
  <si>
    <t>Location matériel</t>
  </si>
  <si>
    <t>BG/BW</t>
  </si>
  <si>
    <t>outillage</t>
  </si>
  <si>
    <t>Cotis. AGEPROLS</t>
  </si>
  <si>
    <t>Hono. non rétrocédés</t>
  </si>
  <si>
    <t>Obligatoires</t>
  </si>
  <si>
    <t>Facultatives</t>
  </si>
  <si>
    <t>Frais divers</t>
  </si>
  <si>
    <t>Frais Bque, Formation</t>
  </si>
  <si>
    <t>d'emprunts</t>
  </si>
  <si>
    <t>TOTAL BANQUE 1</t>
  </si>
  <si>
    <t>Banque 2 / Caisse</t>
  </si>
  <si>
    <t>TOTAL BANQUE 2 / CAISSE</t>
  </si>
  <si>
    <t>FRAIS DE         PERSONNEL</t>
  </si>
  <si>
    <t>Total encaissements</t>
  </si>
  <si>
    <t>Total décaissements</t>
  </si>
  <si>
    <t>FRAIS DE        PERSONNEL</t>
  </si>
  <si>
    <t>Rbsmts à retraiter (URSSAF,Retraite,Maladie,RSI)</t>
  </si>
  <si>
    <t>Rbsmts à retraiter (URSSAF,Retraite...)</t>
  </si>
  <si>
    <t>TVA déductible</t>
  </si>
  <si>
    <t>sur achats</t>
  </si>
  <si>
    <t xml:space="preserve">sur achats </t>
  </si>
  <si>
    <t>Quote part privée payée par le cpte pro</t>
  </si>
  <si>
    <t>Dépenses prof payées par le cpte privé</t>
  </si>
  <si>
    <t>NOTE :  PENSEZ A COMPLETER VOTRE SITUATION DE TRESORERIE SUR L'ONGLET SUIVANT</t>
  </si>
  <si>
    <t>TOTAL VENTILATION DEPENSES PROFESSIONNELLES =</t>
  </si>
  <si>
    <t>Total encaissements =</t>
  </si>
  <si>
    <t>A ventiler selon nature</t>
  </si>
  <si>
    <t>Total décaissements =</t>
  </si>
  <si>
    <t>QP frais SCM    =</t>
  </si>
  <si>
    <t xml:space="preserve">Allocations Familiales </t>
  </si>
  <si>
    <t>Part Perte d'emploi</t>
  </si>
  <si>
    <t>Total frais bancaires</t>
  </si>
  <si>
    <t>Retraite obligatoire</t>
  </si>
  <si>
    <t>Part Prévoyance</t>
  </si>
  <si>
    <t>Total frais de formation</t>
  </si>
  <si>
    <t>Maladie obligatoire</t>
  </si>
  <si>
    <t>Part Retraite</t>
  </si>
  <si>
    <t>Autres à préciser :</t>
  </si>
  <si>
    <t>BE</t>
  </si>
  <si>
    <t>Vérification entre les soldes théoriques et les soldes de votre livre comptable :</t>
  </si>
  <si>
    <r>
      <t xml:space="preserve">RECAPITULATIF ANNUEL </t>
    </r>
    <r>
      <rPr>
        <b/>
        <u val="single"/>
        <sz val="36"/>
        <rFont val="Arial"/>
        <family val="2"/>
      </rPr>
      <t>BANQUE 1</t>
    </r>
    <r>
      <rPr>
        <u val="single"/>
        <sz val="36"/>
        <rFont val="Arial"/>
        <family val="2"/>
      </rPr>
      <t xml:space="preserve"> EXERCICE 2018</t>
    </r>
  </si>
  <si>
    <r>
      <t xml:space="preserve">RECAPITULATIF ANNUEL </t>
    </r>
    <r>
      <rPr>
        <b/>
        <u val="single"/>
        <sz val="36"/>
        <rFont val="Arial"/>
        <family val="2"/>
      </rPr>
      <t>BANQUE 2</t>
    </r>
    <r>
      <rPr>
        <u val="single"/>
        <sz val="36"/>
        <rFont val="Arial"/>
        <family val="2"/>
      </rPr>
      <t xml:space="preserve"> OU </t>
    </r>
    <r>
      <rPr>
        <b/>
        <u val="single"/>
        <sz val="36"/>
        <rFont val="Arial"/>
        <family val="2"/>
      </rPr>
      <t>CAISSE</t>
    </r>
    <r>
      <rPr>
        <u val="single"/>
        <sz val="36"/>
        <rFont val="Arial"/>
        <family val="2"/>
      </rPr>
      <t xml:space="preserve"> EXERCICE 2018</t>
    </r>
  </si>
  <si>
    <t>TABLEAU RECAPITULATIF ANNUEL EXERCICE 2018</t>
  </si>
  <si>
    <t>SOLDES au 01/01/2018 de votre livre journal</t>
  </si>
  <si>
    <t>SOLDES théoriques au 31/12/2018</t>
  </si>
  <si>
    <r>
      <t xml:space="preserve">SOLDES de votre </t>
    </r>
    <r>
      <rPr>
        <b/>
        <i/>
        <sz val="12"/>
        <rFont val="Arial Narrow"/>
        <family val="2"/>
      </rPr>
      <t>livre comptable au 31/12/2018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</si>
</sst>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dd/mmm"/>
    <numFmt numFmtId="173" formatCode="#,##0.00\ _F"/>
    <numFmt numFmtId="174" formatCode="#,##0\ &quot;€&quot;"/>
    <numFmt numFmtId="175" formatCode="[$-40C]dddd\ d\ mmmm\ yyyy"/>
    <numFmt numFmtId="176" formatCode="00000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</numFmts>
  <fonts count="100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4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sz val="16"/>
      <color indexed="9"/>
      <name val="Arial Narrow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color indexed="12"/>
      <name val="Arial Narrow"/>
      <family val="2"/>
    </font>
    <font>
      <i/>
      <sz val="16"/>
      <name val="Arial Narrow"/>
      <family val="2"/>
    </font>
    <font>
      <sz val="16"/>
      <color indexed="23"/>
      <name val="Arial Narrow"/>
      <family val="2"/>
    </font>
    <font>
      <sz val="16"/>
      <color indexed="23"/>
      <name val="Arial"/>
      <family val="2"/>
    </font>
    <font>
      <sz val="28"/>
      <name val="Calibri"/>
      <family val="2"/>
    </font>
    <font>
      <b/>
      <sz val="20"/>
      <name val="Tahoma"/>
      <family val="2"/>
    </font>
    <font>
      <sz val="20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b/>
      <u val="single"/>
      <sz val="24"/>
      <color indexed="12"/>
      <name val="Arial"/>
      <family val="2"/>
    </font>
    <font>
      <sz val="24"/>
      <name val="Times New Roman"/>
      <family val="1"/>
    </font>
    <font>
      <b/>
      <sz val="24"/>
      <color indexed="9"/>
      <name val="Arial"/>
      <family val="2"/>
    </font>
    <font>
      <sz val="24"/>
      <color indexed="9"/>
      <name val="Arial Narrow"/>
      <family val="2"/>
    </font>
    <font>
      <b/>
      <sz val="20"/>
      <color indexed="12"/>
      <name val="Arial Narrow"/>
      <family val="2"/>
    </font>
    <font>
      <sz val="24"/>
      <color indexed="12"/>
      <name val="Arial Narrow"/>
      <family val="2"/>
    </font>
    <font>
      <b/>
      <sz val="28"/>
      <name val="Arial Narrow"/>
      <family val="2"/>
    </font>
    <font>
      <b/>
      <sz val="28"/>
      <color indexed="12"/>
      <name val="Arial Narrow"/>
      <family val="2"/>
    </font>
    <font>
      <sz val="28"/>
      <name val="Arial Narrow"/>
      <family val="2"/>
    </font>
    <font>
      <sz val="28"/>
      <color indexed="12"/>
      <name val="Arial Narrow"/>
      <family val="2"/>
    </font>
    <font>
      <sz val="36"/>
      <name val="Arial Narrow"/>
      <family val="2"/>
    </font>
    <font>
      <b/>
      <sz val="36"/>
      <name val="Arial Narrow"/>
      <family val="2"/>
    </font>
    <font>
      <b/>
      <sz val="36"/>
      <name val="Times New Roman"/>
      <family val="1"/>
    </font>
    <font>
      <b/>
      <sz val="26"/>
      <name val="Arial Narrow"/>
      <family val="2"/>
    </font>
    <font>
      <sz val="28"/>
      <color indexed="8"/>
      <name val="Arial Narrow"/>
      <family val="2"/>
    </font>
    <font>
      <sz val="28"/>
      <color indexed="23"/>
      <name val="Arial Narrow"/>
      <family val="2"/>
    </font>
    <font>
      <b/>
      <u val="single"/>
      <sz val="36"/>
      <name val="Arial"/>
      <family val="2"/>
    </font>
    <font>
      <b/>
      <u val="single"/>
      <sz val="48"/>
      <name val="Arial"/>
      <family val="2"/>
    </font>
    <font>
      <sz val="26"/>
      <name val="Arial Narrow"/>
      <family val="2"/>
    </font>
    <font>
      <i/>
      <sz val="26"/>
      <name val="Arial Narrow"/>
      <family val="2"/>
    </font>
    <font>
      <i/>
      <sz val="24"/>
      <name val="Arial Narrow"/>
      <family val="2"/>
    </font>
    <font>
      <b/>
      <u val="single"/>
      <sz val="20"/>
      <name val="Arial Narrow"/>
      <family val="2"/>
    </font>
    <font>
      <u val="single"/>
      <sz val="36"/>
      <name val="Arial"/>
      <family val="2"/>
    </font>
    <font>
      <u val="single"/>
      <sz val="28"/>
      <name val="Arial Narrow"/>
      <family val="2"/>
    </font>
    <font>
      <i/>
      <sz val="20"/>
      <name val="Arial Narrow"/>
      <family val="2"/>
    </font>
    <font>
      <i/>
      <sz val="18"/>
      <name val="Arial Narrow"/>
      <family val="2"/>
    </font>
    <font>
      <b/>
      <sz val="12"/>
      <name val="Arial Narrow"/>
      <family val="2"/>
    </font>
    <font>
      <u val="single"/>
      <sz val="26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sz val="36"/>
      <name val="Times New Roman"/>
      <family val="1"/>
    </font>
    <font>
      <b/>
      <sz val="28"/>
      <name val="Times New Roman"/>
      <family val="1"/>
    </font>
    <font>
      <b/>
      <sz val="24"/>
      <name val="Tahoma"/>
      <family val="2"/>
    </font>
    <font>
      <b/>
      <sz val="20"/>
      <name val="Arial Narrow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u val="single"/>
      <sz val="10"/>
      <color indexed="20"/>
      <name val="Arial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24"/>
      <color indexed="10"/>
      <name val="Arial Narrow"/>
      <family val="2"/>
    </font>
    <font>
      <sz val="24"/>
      <color indexed="55"/>
      <name val="Arial Narrow"/>
      <family val="2"/>
    </font>
    <font>
      <sz val="16"/>
      <color indexed="55"/>
      <name val="Arial Narrow"/>
      <family val="2"/>
    </font>
    <font>
      <i/>
      <sz val="28"/>
      <color indexed="10"/>
      <name val="Cambria"/>
      <family val="1"/>
    </font>
    <font>
      <sz val="22"/>
      <color indexed="62"/>
      <name val="Tahom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0"/>
      <color theme="11"/>
      <name val="Arial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24"/>
      <color rgb="FFFF0000"/>
      <name val="Arial Narrow"/>
      <family val="2"/>
    </font>
    <font>
      <sz val="24"/>
      <color theme="0" tint="-0.3499799966812134"/>
      <name val="Arial Narrow"/>
      <family val="2"/>
    </font>
    <font>
      <sz val="28"/>
      <color theme="0" tint="-0.4999699890613556"/>
      <name val="Arial Narrow"/>
      <family val="2"/>
    </font>
    <font>
      <sz val="16"/>
      <color theme="0" tint="-0.24997000396251678"/>
      <name val="Arial Narrow"/>
      <family val="2"/>
    </font>
    <font>
      <i/>
      <sz val="28"/>
      <color rgb="FFFF0000"/>
      <name val="Cambria"/>
      <family val="1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medium"/>
      <bottom style="dashed">
        <color indexed="8"/>
      </bottom>
    </border>
    <border>
      <left style="dashed">
        <color indexed="8"/>
      </left>
      <right style="medium"/>
      <top style="medium"/>
      <bottom style="dashed">
        <color indexed="8"/>
      </bottom>
    </border>
    <border>
      <left style="dashed">
        <color indexed="8"/>
      </left>
      <right style="medium"/>
      <top style="dashed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medium"/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n"/>
    </border>
    <border>
      <left style="dashed">
        <color indexed="8"/>
      </left>
      <right style="medium"/>
      <top style="dashed">
        <color indexed="8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ashed"/>
      <top style="dashed"/>
      <bottom style="dashed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ashed">
        <color indexed="8"/>
      </right>
      <top style="medium"/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medium"/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medium"/>
      <bottom style="dashed">
        <color indexed="8"/>
      </bottom>
    </border>
    <border>
      <left style="double">
        <color indexed="8"/>
      </left>
      <right style="double">
        <color indexed="8"/>
      </right>
      <top style="dashed">
        <color indexed="8"/>
      </top>
      <bottom style="dashed">
        <color indexed="8"/>
      </bottom>
    </border>
    <border>
      <left style="double">
        <color indexed="8"/>
      </left>
      <right style="double">
        <color indexed="8"/>
      </right>
      <top style="dashed">
        <color indexed="8"/>
      </top>
      <bottom style="thin"/>
    </border>
    <border>
      <left style="double">
        <color indexed="8"/>
      </left>
      <right style="double">
        <color indexed="8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 style="double"/>
      <right style="double"/>
      <top>
        <color indexed="63"/>
      </top>
      <bottom style="thin">
        <color indexed="8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ashed">
        <color indexed="8"/>
      </bottom>
    </border>
    <border>
      <left style="double"/>
      <right style="double"/>
      <top style="dashed">
        <color indexed="8"/>
      </top>
      <bottom style="dashed">
        <color indexed="8"/>
      </bottom>
    </border>
    <border>
      <left style="double"/>
      <right style="double"/>
      <top style="dashed">
        <color indexed="8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 style="dashed">
        <color indexed="8"/>
      </bottom>
    </border>
    <border>
      <left style="double"/>
      <right style="dashed">
        <color indexed="8"/>
      </right>
      <top style="medium"/>
      <bottom style="dashed">
        <color indexed="8"/>
      </bottom>
    </border>
    <border>
      <left style="dashed">
        <color indexed="8"/>
      </left>
      <right style="double"/>
      <top style="medium"/>
      <bottom style="dashed">
        <color indexed="8"/>
      </bottom>
    </border>
    <border>
      <left style="double"/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double"/>
      <top style="dashed">
        <color indexed="8"/>
      </top>
      <bottom style="dashed">
        <color indexed="8"/>
      </bottom>
    </border>
    <border>
      <left style="double"/>
      <right style="dashed">
        <color indexed="8"/>
      </right>
      <top style="dashed">
        <color indexed="8"/>
      </top>
      <bottom style="thin"/>
    </border>
    <border>
      <left style="dashed">
        <color indexed="8"/>
      </left>
      <right style="double"/>
      <top style="dashed">
        <color indexed="8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ouble"/>
      <top>
        <color indexed="63"/>
      </top>
      <bottom style="dashed">
        <color indexed="8"/>
      </bottom>
    </border>
    <border>
      <left style="double">
        <color indexed="8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medium"/>
      <bottom style="thin">
        <color indexed="8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double"/>
      <right style="double"/>
      <top style="medium"/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double"/>
      <top style="thin">
        <color indexed="8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double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hair"/>
      <bottom style="medium"/>
    </border>
    <border>
      <left style="dotted"/>
      <right style="dotted"/>
      <top style="dotted"/>
      <bottom style="dotted"/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dashed">
        <color indexed="8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double"/>
      <right style="medium"/>
      <top style="double"/>
      <bottom style="double"/>
    </border>
    <border>
      <left style="double"/>
      <right style="double"/>
      <top style="double"/>
      <bottom style="double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dashed"/>
      <right style="dashed"/>
      <top style="dashed"/>
      <bottom style="dashed"/>
    </border>
    <border>
      <left style="dotted"/>
      <right style="dashed">
        <color indexed="8"/>
      </right>
      <top style="dashed">
        <color indexed="8"/>
      </top>
      <bottom style="dashed">
        <color indexed="8"/>
      </bottom>
    </border>
    <border>
      <left style="thin"/>
      <right style="thin"/>
      <top style="thin"/>
      <bottom style="hair"/>
    </border>
    <border>
      <left style="dashed"/>
      <right style="dashed"/>
      <top style="dash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 style="medium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medium"/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2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7" borderId="0" applyNumberFormat="0" applyBorder="0" applyAlignment="0" applyProtection="0"/>
    <xf numFmtId="0" fontId="80" fillId="10" borderId="0" applyNumberFormat="0" applyBorder="0" applyAlignment="0" applyProtection="0"/>
    <xf numFmtId="0" fontId="80" fillId="3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9" borderId="0" applyNumberFormat="0" applyBorder="0" applyAlignment="0" applyProtection="0"/>
    <xf numFmtId="0" fontId="81" fillId="7" borderId="0" applyNumberFormat="0" applyBorder="0" applyAlignment="0" applyProtection="0"/>
    <xf numFmtId="0" fontId="81" fillId="13" borderId="0" applyNumberFormat="0" applyBorder="0" applyAlignment="0" applyProtection="0"/>
    <xf numFmtId="0" fontId="81" fillId="3" borderId="0" applyNumberFormat="0" applyBorder="0" applyAlignment="0" applyProtection="0"/>
    <xf numFmtId="0" fontId="81" fillId="11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" borderId="1" applyNumberFormat="0" applyAlignment="0" applyProtection="0"/>
    <xf numFmtId="0" fontId="84" fillId="0" borderId="2" applyNumberFormat="0" applyFill="0" applyAlignment="0" applyProtection="0"/>
    <xf numFmtId="0" fontId="0" fillId="19" borderId="3" applyNumberFormat="0" applyFont="0" applyAlignment="0" applyProtection="0"/>
    <xf numFmtId="0" fontId="85" fillId="20" borderId="1" applyNumberFormat="0" applyAlignment="0" applyProtection="0"/>
    <xf numFmtId="0" fontId="86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8" fillId="22" borderId="0" applyNumberFormat="0" applyBorder="0" applyAlignment="0" applyProtection="0"/>
    <xf numFmtId="9" fontId="0" fillId="0" borderId="0" applyFont="0" applyFill="0" applyBorder="0" applyAlignment="0" applyProtection="0"/>
    <xf numFmtId="0" fontId="89" fillId="23" borderId="0" applyNumberFormat="0" applyBorder="0" applyAlignment="0" applyProtection="0"/>
    <xf numFmtId="0" fontId="90" fillId="2" borderId="4" applyNumberFormat="0" applyAlignment="0" applyProtection="0"/>
    <xf numFmtId="0" fontId="9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24" borderId="9" applyNumberFormat="0" applyAlignment="0" applyProtection="0"/>
  </cellStyleXfs>
  <cellXfs count="415">
    <xf numFmtId="0" fontId="0" fillId="0" borderId="0" xfId="0" applyFont="1" applyAlignment="1">
      <alignment/>
    </xf>
    <xf numFmtId="4" fontId="30" fillId="0" borderId="10" xfId="0" applyNumberFormat="1" applyFont="1" applyFill="1" applyBorder="1" applyAlignment="1" applyProtection="1">
      <alignment vertical="center"/>
      <protection locked="0"/>
    </xf>
    <xf numFmtId="4" fontId="30" fillId="0" borderId="11" xfId="0" applyNumberFormat="1" applyFont="1" applyFill="1" applyBorder="1" applyAlignment="1" applyProtection="1">
      <alignment vertical="center"/>
      <protection locked="0"/>
    </xf>
    <xf numFmtId="4" fontId="30" fillId="0" borderId="12" xfId="0" applyNumberFormat="1" applyFont="1" applyFill="1" applyBorder="1" applyAlignment="1" applyProtection="1">
      <alignment vertical="center"/>
      <protection locked="0"/>
    </xf>
    <xf numFmtId="4" fontId="30" fillId="0" borderId="13" xfId="0" applyNumberFormat="1" applyFont="1" applyFill="1" applyBorder="1" applyAlignment="1" applyProtection="1">
      <alignment vertical="center"/>
      <protection locked="0"/>
    </xf>
    <xf numFmtId="4" fontId="30" fillId="0" borderId="14" xfId="0" applyNumberFormat="1" applyFont="1" applyFill="1" applyBorder="1" applyAlignment="1" applyProtection="1">
      <alignment vertical="center"/>
      <protection locked="0"/>
    </xf>
    <xf numFmtId="4" fontId="30" fillId="0" borderId="15" xfId="0" applyNumberFormat="1" applyFont="1" applyFill="1" applyBorder="1" applyAlignment="1" applyProtection="1">
      <alignment vertical="center"/>
      <protection locked="0"/>
    </xf>
    <xf numFmtId="4" fontId="30" fillId="9" borderId="10" xfId="0" applyNumberFormat="1" applyFont="1" applyFill="1" applyBorder="1" applyAlignment="1" applyProtection="1">
      <alignment vertical="center"/>
      <protection locked="0"/>
    </xf>
    <xf numFmtId="4" fontId="30" fillId="9" borderId="13" xfId="0" applyNumberFormat="1" applyFont="1" applyFill="1" applyBorder="1" applyAlignment="1" applyProtection="1">
      <alignment vertical="center"/>
      <protection locked="0"/>
    </xf>
    <xf numFmtId="4" fontId="30" fillId="9" borderId="16" xfId="0" applyNumberFormat="1" applyFont="1" applyFill="1" applyBorder="1" applyAlignment="1" applyProtection="1">
      <alignment vertical="center"/>
      <protection locked="0"/>
    </xf>
    <xf numFmtId="4" fontId="30" fillId="9" borderId="17" xfId="0" applyNumberFormat="1" applyFont="1" applyFill="1" applyBorder="1" applyAlignment="1" applyProtection="1">
      <alignment vertical="center"/>
      <protection locked="0"/>
    </xf>
    <xf numFmtId="0" fontId="9" fillId="25" borderId="0" xfId="0" applyFont="1" applyFill="1" applyBorder="1" applyAlignment="1" applyProtection="1">
      <alignment/>
      <protection locked="0"/>
    </xf>
    <xf numFmtId="4" fontId="30" fillId="26" borderId="18" xfId="0" applyNumberFormat="1" applyFont="1" applyFill="1" applyBorder="1" applyAlignment="1" applyProtection="1">
      <alignment/>
      <protection locked="0"/>
    </xf>
    <xf numFmtId="0" fontId="30" fillId="25" borderId="19" xfId="0" applyFont="1" applyFill="1" applyBorder="1" applyAlignment="1" applyProtection="1">
      <alignment/>
      <protection locked="0"/>
    </xf>
    <xf numFmtId="4" fontId="30" fillId="25" borderId="19" xfId="0" applyNumberFormat="1" applyFont="1" applyFill="1" applyBorder="1" applyAlignment="1" applyProtection="1">
      <alignment/>
      <protection locked="0"/>
    </xf>
    <xf numFmtId="0" fontId="30" fillId="25" borderId="20" xfId="0" applyFont="1" applyFill="1" applyBorder="1" applyAlignment="1" applyProtection="1">
      <alignment/>
      <protection locked="0"/>
    </xf>
    <xf numFmtId="4" fontId="30" fillId="26" borderId="21" xfId="0" applyNumberFormat="1" applyFont="1" applyFill="1" applyBorder="1" applyAlignment="1" applyProtection="1">
      <alignment/>
      <protection locked="0"/>
    </xf>
    <xf numFmtId="4" fontId="36" fillId="25" borderId="19" xfId="0" applyNumberFormat="1" applyFont="1" applyFill="1" applyBorder="1" applyAlignment="1" applyProtection="1">
      <alignment/>
      <protection locked="0"/>
    </xf>
    <xf numFmtId="4" fontId="36" fillId="25" borderId="22" xfId="0" applyNumberFormat="1" applyFont="1" applyFill="1" applyBorder="1" applyAlignment="1" applyProtection="1">
      <alignment/>
      <protection locked="0"/>
    </xf>
    <xf numFmtId="4" fontId="36" fillId="25" borderId="23" xfId="0" applyNumberFormat="1" applyFont="1" applyFill="1" applyBorder="1" applyAlignment="1" applyProtection="1">
      <alignment/>
      <protection locked="0"/>
    </xf>
    <xf numFmtId="4" fontId="36" fillId="25" borderId="24" xfId="0" applyNumberFormat="1" applyFont="1" applyFill="1" applyBorder="1" applyAlignment="1" applyProtection="1">
      <alignment/>
      <protection locked="0"/>
    </xf>
    <xf numFmtId="4" fontId="36" fillId="25" borderId="25" xfId="0" applyNumberFormat="1" applyFont="1" applyFill="1" applyBorder="1" applyAlignment="1" applyProtection="1">
      <alignment/>
      <protection locked="0"/>
    </xf>
    <xf numFmtId="4" fontId="36" fillId="25" borderId="26" xfId="0" applyNumberFormat="1" applyFont="1" applyFill="1" applyBorder="1" applyAlignment="1" applyProtection="1">
      <alignment/>
      <protection locked="0"/>
    </xf>
    <xf numFmtId="4" fontId="36" fillId="25" borderId="27" xfId="0" applyNumberFormat="1" applyFont="1" applyFill="1" applyBorder="1" applyAlignment="1" applyProtection="1">
      <alignment/>
      <protection locked="0"/>
    </xf>
    <xf numFmtId="4" fontId="36" fillId="25" borderId="28" xfId="0" applyNumberFormat="1" applyFont="1" applyFill="1" applyBorder="1" applyAlignment="1" applyProtection="1">
      <alignment/>
      <protection locked="0"/>
    </xf>
    <xf numFmtId="4" fontId="36" fillId="25" borderId="29" xfId="0" applyNumberFormat="1" applyFont="1" applyFill="1" applyBorder="1" applyAlignment="1" applyProtection="1">
      <alignment/>
      <protection locked="0"/>
    </xf>
    <xf numFmtId="4" fontId="36" fillId="25" borderId="30" xfId="0" applyNumberFormat="1" applyFont="1" applyFill="1" applyBorder="1" applyAlignment="1" applyProtection="1">
      <alignment/>
      <protection locked="0"/>
    </xf>
    <xf numFmtId="4" fontId="36" fillId="25" borderId="31" xfId="0" applyNumberFormat="1" applyFont="1" applyFill="1" applyBorder="1" applyAlignment="1" applyProtection="1">
      <alignment/>
      <protection locked="0"/>
    </xf>
    <xf numFmtId="4" fontId="36" fillId="25" borderId="32" xfId="0" applyNumberFormat="1" applyFont="1" applyFill="1" applyBorder="1" applyAlignment="1" applyProtection="1">
      <alignment/>
      <protection locked="0"/>
    </xf>
    <xf numFmtId="0" fontId="30" fillId="25" borderId="0" xfId="0" applyFont="1" applyFill="1" applyBorder="1" applyAlignment="1" applyProtection="1">
      <alignment/>
      <protection locked="0"/>
    </xf>
    <xf numFmtId="0" fontId="9" fillId="25" borderId="0" xfId="0" applyFont="1" applyFill="1" applyBorder="1" applyAlignment="1" applyProtection="1">
      <alignment/>
      <protection/>
    </xf>
    <xf numFmtId="0" fontId="10" fillId="25" borderId="0" xfId="0" applyFont="1" applyFill="1" applyBorder="1" applyAlignment="1" applyProtection="1">
      <alignment horizontal="center"/>
      <protection/>
    </xf>
    <xf numFmtId="0" fontId="21" fillId="25" borderId="0" xfId="0" applyFont="1" applyFill="1" applyBorder="1" applyAlignment="1" applyProtection="1">
      <alignment/>
      <protection/>
    </xf>
    <xf numFmtId="0" fontId="21" fillId="25" borderId="0" xfId="0" applyFont="1" applyFill="1" applyBorder="1" applyAlignment="1" applyProtection="1">
      <alignment horizontal="center"/>
      <protection/>
    </xf>
    <xf numFmtId="0" fontId="34" fillId="25" borderId="0" xfId="0" applyFont="1" applyFill="1" applyBorder="1" applyAlignment="1" applyProtection="1">
      <alignment horizontal="right"/>
      <protection/>
    </xf>
    <xf numFmtId="0" fontId="23" fillId="25" borderId="0" xfId="0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 applyProtection="1">
      <alignment horizontal="right"/>
      <protection/>
    </xf>
    <xf numFmtId="0" fontId="21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21" fillId="0" borderId="33" xfId="0" applyFont="1" applyFill="1" applyBorder="1" applyAlignment="1" applyProtection="1">
      <alignment vertical="center"/>
      <protection/>
    </xf>
    <xf numFmtId="0" fontId="21" fillId="25" borderId="34" xfId="0" applyFont="1" applyFill="1" applyBorder="1" applyAlignment="1" applyProtection="1">
      <alignment horizontal="center" vertical="center"/>
      <protection/>
    </xf>
    <xf numFmtId="0" fontId="21" fillId="25" borderId="35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27" borderId="31" xfId="0" applyFont="1" applyFill="1" applyBorder="1" applyAlignment="1" applyProtection="1">
      <alignment horizontal="center" vertical="center"/>
      <protection/>
    </xf>
    <xf numFmtId="0" fontId="27" fillId="25" borderId="37" xfId="0" applyFont="1" applyFill="1" applyBorder="1" applyAlignment="1" applyProtection="1">
      <alignment horizontal="center" vertical="center"/>
      <protection/>
    </xf>
    <xf numFmtId="0" fontId="21" fillId="0" borderId="36" xfId="0" applyFont="1" applyFill="1" applyBorder="1" applyAlignment="1" applyProtection="1">
      <alignment vertical="center"/>
      <protection/>
    </xf>
    <xf numFmtId="0" fontId="21" fillId="25" borderId="37" xfId="0" applyFont="1" applyFill="1" applyBorder="1" applyAlignment="1" applyProtection="1">
      <alignment horizontal="center" vertical="center"/>
      <protection/>
    </xf>
    <xf numFmtId="0" fontId="19" fillId="0" borderId="38" xfId="0" applyFont="1" applyFill="1" applyBorder="1" applyAlignment="1" applyProtection="1">
      <alignment horizontal="center" vertical="center"/>
      <protection/>
    </xf>
    <xf numFmtId="0" fontId="26" fillId="25" borderId="39" xfId="0" applyFont="1" applyFill="1" applyBorder="1" applyAlignment="1" applyProtection="1">
      <alignment horizontal="center" vertical="center"/>
      <protection/>
    </xf>
    <xf numFmtId="0" fontId="19" fillId="27" borderId="39" xfId="0" applyFont="1" applyFill="1" applyBorder="1" applyAlignment="1" applyProtection="1">
      <alignment horizontal="center" vertical="center"/>
      <protection/>
    </xf>
    <xf numFmtId="0" fontId="19" fillId="27" borderId="40" xfId="0" applyFont="1" applyFill="1" applyBorder="1" applyAlignment="1" applyProtection="1">
      <alignment horizontal="center" vertical="center"/>
      <protection/>
    </xf>
    <xf numFmtId="0" fontId="19" fillId="27" borderId="41" xfId="0" applyFont="1" applyFill="1" applyBorder="1" applyAlignment="1" applyProtection="1">
      <alignment horizontal="center" vertical="center"/>
      <protection/>
    </xf>
    <xf numFmtId="0" fontId="19" fillId="27" borderId="42" xfId="0" applyFont="1" applyFill="1" applyBorder="1" applyAlignment="1" applyProtection="1">
      <alignment horizontal="center" vertical="center"/>
      <protection/>
    </xf>
    <xf numFmtId="0" fontId="19" fillId="25" borderId="0" xfId="0" applyFont="1" applyFill="1" applyBorder="1" applyAlignment="1" applyProtection="1">
      <alignment/>
      <protection/>
    </xf>
    <xf numFmtId="0" fontId="19" fillId="27" borderId="25" xfId="0" applyFont="1" applyFill="1" applyBorder="1" applyAlignment="1" applyProtection="1">
      <alignment horizontal="center" vertical="center"/>
      <protection/>
    </xf>
    <xf numFmtId="0" fontId="19" fillId="27" borderId="19" xfId="0" applyFont="1" applyFill="1" applyBorder="1" applyAlignment="1" applyProtection="1">
      <alignment horizontal="center" vertical="center"/>
      <protection/>
    </xf>
    <xf numFmtId="0" fontId="19" fillId="27" borderId="43" xfId="0" applyFont="1" applyFill="1" applyBorder="1" applyAlignment="1" applyProtection="1">
      <alignment horizontal="center" vertical="center"/>
      <protection/>
    </xf>
    <xf numFmtId="0" fontId="19" fillId="27" borderId="44" xfId="0" applyFont="1" applyFill="1" applyBorder="1" applyAlignment="1" applyProtection="1">
      <alignment horizontal="center" vertical="center"/>
      <protection/>
    </xf>
    <xf numFmtId="0" fontId="19" fillId="27" borderId="45" xfId="0" applyFont="1" applyFill="1" applyBorder="1" applyAlignment="1" applyProtection="1">
      <alignment horizontal="center" vertical="center"/>
      <protection/>
    </xf>
    <xf numFmtId="0" fontId="19" fillId="27" borderId="46" xfId="0" applyFont="1" applyFill="1" applyBorder="1" applyAlignment="1" applyProtection="1">
      <alignment horizontal="center" vertical="center"/>
      <protection/>
    </xf>
    <xf numFmtId="0" fontId="9" fillId="0" borderId="47" xfId="0" applyFont="1" applyFill="1" applyBorder="1" applyAlignment="1" applyProtection="1">
      <alignment/>
      <protection/>
    </xf>
    <xf numFmtId="4" fontId="9" fillId="25" borderId="0" xfId="0" applyNumberFormat="1" applyFont="1" applyFill="1" applyBorder="1" applyAlignment="1" applyProtection="1">
      <alignment/>
      <protection/>
    </xf>
    <xf numFmtId="0" fontId="32" fillId="0" borderId="33" xfId="0" applyFont="1" applyFill="1" applyBorder="1" applyAlignment="1" applyProtection="1">
      <alignment horizontal="left"/>
      <protection/>
    </xf>
    <xf numFmtId="172" fontId="29" fillId="25" borderId="48" xfId="0" applyNumberFormat="1" applyFont="1" applyFill="1" applyBorder="1" applyAlignment="1" applyProtection="1">
      <alignment horizontal="center"/>
      <protection/>
    </xf>
    <xf numFmtId="0" fontId="30" fillId="25" borderId="0" xfId="0" applyFont="1" applyFill="1" applyBorder="1" applyAlignment="1" applyProtection="1">
      <alignment/>
      <protection/>
    </xf>
    <xf numFmtId="0" fontId="32" fillId="9" borderId="36" xfId="0" applyFont="1" applyFill="1" applyBorder="1" applyAlignment="1" applyProtection="1">
      <alignment horizontal="left"/>
      <protection/>
    </xf>
    <xf numFmtId="172" fontId="29" fillId="26" borderId="0" xfId="0" applyNumberFormat="1" applyFont="1" applyFill="1" applyBorder="1" applyAlignment="1" applyProtection="1">
      <alignment horizontal="center"/>
      <protection/>
    </xf>
    <xf numFmtId="0" fontId="32" fillId="0" borderId="36" xfId="0" applyFont="1" applyFill="1" applyBorder="1" applyAlignment="1" applyProtection="1">
      <alignment horizontal="left"/>
      <protection/>
    </xf>
    <xf numFmtId="172" fontId="29" fillId="25" borderId="0" xfId="0" applyNumberFormat="1" applyFont="1" applyFill="1" applyBorder="1" applyAlignment="1" applyProtection="1">
      <alignment horizontal="center"/>
      <protection/>
    </xf>
    <xf numFmtId="0" fontId="32" fillId="9" borderId="36" xfId="0" applyFont="1" applyFill="1" applyBorder="1" applyAlignment="1" applyProtection="1">
      <alignment horizontal="left" vertical="center"/>
      <protection/>
    </xf>
    <xf numFmtId="0" fontId="30" fillId="25" borderId="19" xfId="0" applyFont="1" applyFill="1" applyBorder="1" applyAlignment="1" applyProtection="1">
      <alignment/>
      <protection/>
    </xf>
    <xf numFmtId="4" fontId="31" fillId="25" borderId="19" xfId="0" applyNumberFormat="1" applyFont="1" applyFill="1" applyBorder="1" applyAlignment="1" applyProtection="1">
      <alignment/>
      <protection/>
    </xf>
    <xf numFmtId="4" fontId="31" fillId="25" borderId="49" xfId="0" applyNumberFormat="1" applyFont="1" applyFill="1" applyBorder="1" applyAlignment="1" applyProtection="1">
      <alignment/>
      <protection/>
    </xf>
    <xf numFmtId="0" fontId="35" fillId="25" borderId="0" xfId="0" applyFont="1" applyFill="1" applyBorder="1" applyAlignment="1" applyProtection="1">
      <alignment/>
      <protection/>
    </xf>
    <xf numFmtId="4" fontId="30" fillId="26" borderId="18" xfId="0" applyNumberFormat="1" applyFont="1" applyFill="1" applyBorder="1" applyAlignment="1" applyProtection="1">
      <alignment/>
      <protection/>
    </xf>
    <xf numFmtId="4" fontId="30" fillId="25" borderId="50" xfId="0" applyNumberFormat="1" applyFont="1" applyFill="1" applyBorder="1" applyAlignment="1" applyProtection="1">
      <alignment/>
      <protection/>
    </xf>
    <xf numFmtId="4" fontId="30" fillId="25" borderId="51" xfId="0" applyNumberFormat="1" applyFont="1" applyFill="1" applyBorder="1" applyAlignment="1" applyProtection="1">
      <alignment/>
      <protection/>
    </xf>
    <xf numFmtId="4" fontId="30" fillId="25" borderId="52" xfId="0" applyNumberFormat="1" applyFont="1" applyFill="1" applyBorder="1" applyAlignment="1" applyProtection="1">
      <alignment/>
      <protection/>
    </xf>
    <xf numFmtId="4" fontId="17" fillId="25" borderId="51" xfId="0" applyNumberFormat="1" applyFont="1" applyFill="1" applyBorder="1" applyAlignment="1" applyProtection="1">
      <alignment horizontal="right"/>
      <protection/>
    </xf>
    <xf numFmtId="4" fontId="30" fillId="25" borderId="53" xfId="0" applyNumberFormat="1" applyFont="1" applyFill="1" applyBorder="1" applyAlignment="1" applyProtection="1">
      <alignment/>
      <protection/>
    </xf>
    <xf numFmtId="4" fontId="30" fillId="25" borderId="54" xfId="0" applyNumberFormat="1" applyFont="1" applyFill="1" applyBorder="1" applyAlignment="1" applyProtection="1">
      <alignment/>
      <protection/>
    </xf>
    <xf numFmtId="4" fontId="30" fillId="25" borderId="55" xfId="0" applyNumberFormat="1" applyFont="1" applyFill="1" applyBorder="1" applyAlignment="1" applyProtection="1">
      <alignment/>
      <protection/>
    </xf>
    <xf numFmtId="4" fontId="30" fillId="0" borderId="56" xfId="0" applyNumberFormat="1" applyFont="1" applyFill="1" applyBorder="1" applyAlignment="1" applyProtection="1">
      <alignment/>
      <protection/>
    </xf>
    <xf numFmtId="4" fontId="30" fillId="25" borderId="56" xfId="0" applyNumberFormat="1" applyFont="1" applyFill="1" applyBorder="1" applyAlignment="1" applyProtection="1">
      <alignment/>
      <protection/>
    </xf>
    <xf numFmtId="4" fontId="17" fillId="25" borderId="55" xfId="0" applyNumberFormat="1" applyFont="1" applyFill="1" applyBorder="1" applyAlignment="1" applyProtection="1">
      <alignment horizontal="right"/>
      <protection/>
    </xf>
    <xf numFmtId="4" fontId="30" fillId="25" borderId="55" xfId="0" applyNumberFormat="1" applyFont="1" applyFill="1" applyBorder="1" applyAlignment="1" applyProtection="1">
      <alignment horizontal="right"/>
      <protection/>
    </xf>
    <xf numFmtId="4" fontId="17" fillId="25" borderId="56" xfId="0" applyNumberFormat="1" applyFont="1" applyFill="1" applyBorder="1" applyAlignment="1" applyProtection="1">
      <alignment horizontal="right"/>
      <protection/>
    </xf>
    <xf numFmtId="4" fontId="30" fillId="0" borderId="57" xfId="0" applyNumberFormat="1" applyFont="1" applyFill="1" applyBorder="1" applyAlignment="1" applyProtection="1">
      <alignment/>
      <protection/>
    </xf>
    <xf numFmtId="4" fontId="17" fillId="25" borderId="0" xfId="0" applyNumberFormat="1" applyFont="1" applyFill="1" applyBorder="1" applyAlignment="1" applyProtection="1">
      <alignment horizontal="right"/>
      <protection/>
    </xf>
    <xf numFmtId="4" fontId="30" fillId="0" borderId="58" xfId="0" applyNumberFormat="1" applyFont="1" applyFill="1" applyBorder="1" applyAlignment="1" applyProtection="1">
      <alignment/>
      <protection/>
    </xf>
    <xf numFmtId="4" fontId="30" fillId="25" borderId="58" xfId="0" applyNumberFormat="1" applyFont="1" applyFill="1" applyBorder="1" applyAlignment="1" applyProtection="1">
      <alignment/>
      <protection/>
    </xf>
    <xf numFmtId="4" fontId="30" fillId="25" borderId="0" xfId="0" applyNumberFormat="1" applyFont="1" applyFill="1" applyBorder="1" applyAlignment="1" applyProtection="1">
      <alignment/>
      <protection/>
    </xf>
    <xf numFmtId="4" fontId="30" fillId="0" borderId="59" xfId="0" applyNumberFormat="1" applyFont="1" applyFill="1" applyBorder="1" applyAlignment="1" applyProtection="1">
      <alignment/>
      <protection/>
    </xf>
    <xf numFmtId="4" fontId="17" fillId="25" borderId="58" xfId="0" applyNumberFormat="1" applyFont="1" applyFill="1" applyBorder="1" applyAlignment="1" applyProtection="1">
      <alignment horizontal="right"/>
      <protection/>
    </xf>
    <xf numFmtId="4" fontId="30" fillId="2" borderId="58" xfId="0" applyNumberFormat="1" applyFont="1" applyFill="1" applyBorder="1" applyAlignment="1" applyProtection="1">
      <alignment/>
      <protection/>
    </xf>
    <xf numFmtId="4" fontId="30" fillId="2" borderId="59" xfId="0" applyNumberFormat="1" applyFont="1" applyFill="1" applyBorder="1" applyAlignment="1" applyProtection="1">
      <alignment/>
      <protection/>
    </xf>
    <xf numFmtId="4" fontId="17" fillId="25" borderId="60" xfId="0" applyNumberFormat="1" applyFont="1" applyFill="1" applyBorder="1" applyAlignment="1" applyProtection="1">
      <alignment horizontal="right"/>
      <protection/>
    </xf>
    <xf numFmtId="4" fontId="30" fillId="25" borderId="60" xfId="0" applyNumberFormat="1" applyFont="1" applyFill="1" applyBorder="1" applyAlignment="1" applyProtection="1">
      <alignment/>
      <protection/>
    </xf>
    <xf numFmtId="4" fontId="30" fillId="2" borderId="60" xfId="0" applyNumberFormat="1" applyFont="1" applyFill="1" applyBorder="1" applyAlignment="1" applyProtection="1">
      <alignment/>
      <protection/>
    </xf>
    <xf numFmtId="4" fontId="17" fillId="2" borderId="60" xfId="0" applyNumberFormat="1" applyFont="1" applyFill="1" applyBorder="1" applyAlignment="1" applyProtection="1">
      <alignment horizontal="right"/>
      <protection/>
    </xf>
    <xf numFmtId="4" fontId="30" fillId="9" borderId="18" xfId="0" applyNumberFormat="1" applyFont="1" applyFill="1" applyBorder="1" applyAlignment="1" applyProtection="1">
      <alignment/>
      <protection/>
    </xf>
    <xf numFmtId="4" fontId="30" fillId="2" borderId="61" xfId="0" applyNumberFormat="1" applyFont="1" applyFill="1" applyBorder="1" applyAlignment="1" applyProtection="1">
      <alignment/>
      <protection/>
    </xf>
    <xf numFmtId="4" fontId="30" fillId="28" borderId="55" xfId="0" applyNumberFormat="1" applyFont="1" applyFill="1" applyBorder="1" applyAlignment="1" applyProtection="1">
      <alignment/>
      <protection/>
    </xf>
    <xf numFmtId="4" fontId="30" fillId="7" borderId="56" xfId="0" applyNumberFormat="1" applyFont="1" applyFill="1" applyBorder="1" applyAlignment="1" applyProtection="1">
      <alignment/>
      <protection/>
    </xf>
    <xf numFmtId="4" fontId="30" fillId="28" borderId="56" xfId="0" applyNumberFormat="1" applyFont="1" applyFill="1" applyBorder="1" applyAlignment="1" applyProtection="1">
      <alignment/>
      <protection/>
    </xf>
    <xf numFmtId="4" fontId="30" fillId="28" borderId="0" xfId="0" applyNumberFormat="1" applyFont="1" applyFill="1" applyBorder="1" applyAlignment="1" applyProtection="1">
      <alignment/>
      <protection/>
    </xf>
    <xf numFmtId="4" fontId="17" fillId="28" borderId="55" xfId="0" applyNumberFormat="1" applyFont="1" applyFill="1" applyBorder="1" applyAlignment="1" applyProtection="1">
      <alignment horizontal="right"/>
      <protection/>
    </xf>
    <xf numFmtId="4" fontId="30" fillId="7" borderId="0" xfId="0" applyNumberFormat="1" applyFont="1" applyFill="1" applyBorder="1" applyAlignment="1" applyProtection="1">
      <alignment/>
      <protection/>
    </xf>
    <xf numFmtId="4" fontId="30" fillId="7" borderId="57" xfId="0" applyNumberFormat="1" applyFont="1" applyFill="1" applyBorder="1" applyAlignment="1" applyProtection="1">
      <alignment/>
      <protection/>
    </xf>
    <xf numFmtId="4" fontId="30" fillId="28" borderId="58" xfId="0" applyNumberFormat="1" applyFont="1" applyFill="1" applyBorder="1" applyAlignment="1" applyProtection="1">
      <alignment/>
      <protection/>
    </xf>
    <xf numFmtId="4" fontId="30" fillId="28" borderId="62" xfId="0" applyNumberFormat="1" applyFont="1" applyFill="1" applyBorder="1" applyAlignment="1" applyProtection="1">
      <alignment/>
      <protection/>
    </xf>
    <xf numFmtId="4" fontId="30" fillId="28" borderId="58" xfId="0" applyNumberFormat="1" applyFont="1" applyFill="1" applyBorder="1" applyAlignment="1" applyProtection="1">
      <alignment horizontal="right"/>
      <protection/>
    </xf>
    <xf numFmtId="4" fontId="30" fillId="28" borderId="63" xfId="0" applyNumberFormat="1" applyFont="1" applyFill="1" applyBorder="1" applyAlignment="1" applyProtection="1">
      <alignment/>
      <protection/>
    </xf>
    <xf numFmtId="4" fontId="30" fillId="28" borderId="59" xfId="0" applyNumberFormat="1" applyFont="1" applyFill="1" applyBorder="1" applyAlignment="1" applyProtection="1">
      <alignment/>
      <protection/>
    </xf>
    <xf numFmtId="4" fontId="30" fillId="28" borderId="64" xfId="0" applyNumberFormat="1" applyFont="1" applyFill="1" applyBorder="1" applyAlignment="1" applyProtection="1">
      <alignment/>
      <protection/>
    </xf>
    <xf numFmtId="4" fontId="30" fillId="28" borderId="65" xfId="0" applyNumberFormat="1" applyFont="1" applyFill="1" applyBorder="1" applyAlignment="1" applyProtection="1">
      <alignment/>
      <protection/>
    </xf>
    <xf numFmtId="4" fontId="30" fillId="28" borderId="66" xfId="0" applyNumberFormat="1" applyFont="1" applyFill="1" applyBorder="1" applyAlignment="1" applyProtection="1">
      <alignment/>
      <protection/>
    </xf>
    <xf numFmtId="4" fontId="30" fillId="28" borderId="67" xfId="0" applyNumberFormat="1" applyFont="1" applyFill="1" applyBorder="1" applyAlignment="1" applyProtection="1">
      <alignment/>
      <protection/>
    </xf>
    <xf numFmtId="4" fontId="30" fillId="28" borderId="68" xfId="0" applyNumberFormat="1" applyFont="1" applyFill="1" applyBorder="1" applyAlignment="1" applyProtection="1">
      <alignment/>
      <protection/>
    </xf>
    <xf numFmtId="4" fontId="30" fillId="28" borderId="69" xfId="0" applyNumberFormat="1" applyFont="1" applyFill="1" applyBorder="1" applyAlignment="1" applyProtection="1">
      <alignment/>
      <protection/>
    </xf>
    <xf numFmtId="3" fontId="31" fillId="29" borderId="70" xfId="0" applyNumberFormat="1" applyFont="1" applyFill="1" applyBorder="1" applyAlignment="1" applyProtection="1">
      <alignment/>
      <protection/>
    </xf>
    <xf numFmtId="0" fontId="28" fillId="25" borderId="0" xfId="0" applyFont="1" applyFill="1" applyBorder="1" applyAlignment="1" applyProtection="1">
      <alignment/>
      <protection/>
    </xf>
    <xf numFmtId="1" fontId="31" fillId="25" borderId="0" xfId="0" applyNumberFormat="1" applyFont="1" applyFill="1" applyBorder="1" applyAlignment="1" applyProtection="1">
      <alignment/>
      <protection/>
    </xf>
    <xf numFmtId="1" fontId="31" fillId="29" borderId="18" xfId="0" applyNumberFormat="1" applyFont="1" applyFill="1" applyBorder="1" applyAlignment="1" applyProtection="1">
      <alignment/>
      <protection/>
    </xf>
    <xf numFmtId="1" fontId="31" fillId="25" borderId="18" xfId="0" applyNumberFormat="1" applyFont="1" applyFill="1" applyBorder="1" applyAlignment="1" applyProtection="1">
      <alignment/>
      <protection/>
    </xf>
    <xf numFmtId="0" fontId="9" fillId="25" borderId="55" xfId="0" applyFont="1" applyFill="1" applyBorder="1" applyAlignment="1" applyProtection="1">
      <alignment horizontal="left"/>
      <protection/>
    </xf>
    <xf numFmtId="0" fontId="28" fillId="25" borderId="55" xfId="0" applyFont="1" applyFill="1" applyBorder="1" applyAlignment="1" applyProtection="1">
      <alignment horizontal="left"/>
      <protection/>
    </xf>
    <xf numFmtId="0" fontId="8" fillId="25" borderId="55" xfId="0" applyFont="1" applyFill="1" applyBorder="1" applyAlignment="1" applyProtection="1">
      <alignment horizontal="left"/>
      <protection/>
    </xf>
    <xf numFmtId="0" fontId="30" fillId="25" borderId="55" xfId="0" applyFont="1" applyFill="1" applyBorder="1" applyAlignment="1" applyProtection="1">
      <alignment horizontal="center"/>
      <protection/>
    </xf>
    <xf numFmtId="0" fontId="28" fillId="25" borderId="56" xfId="0" applyFont="1" applyFill="1" applyBorder="1" applyAlignment="1" applyProtection="1">
      <alignment horizontal="center"/>
      <protection/>
    </xf>
    <xf numFmtId="0" fontId="28" fillId="25" borderId="55" xfId="0" applyFont="1" applyFill="1" applyBorder="1" applyAlignment="1" applyProtection="1">
      <alignment horizontal="center"/>
      <protection/>
    </xf>
    <xf numFmtId="0" fontId="31" fillId="25" borderId="0" xfId="0" applyFont="1" applyFill="1" applyBorder="1" applyAlignment="1" applyProtection="1">
      <alignment horizontal="right"/>
      <protection/>
    </xf>
    <xf numFmtId="0" fontId="14" fillId="25" borderId="0" xfId="0" applyFont="1" applyFill="1" applyBorder="1" applyAlignment="1" applyProtection="1">
      <alignment/>
      <protection/>
    </xf>
    <xf numFmtId="0" fontId="30" fillId="25" borderId="0" xfId="0" applyFont="1" applyFill="1" applyBorder="1" applyAlignment="1" applyProtection="1">
      <alignment horizontal="center"/>
      <protection/>
    </xf>
    <xf numFmtId="0" fontId="28" fillId="0" borderId="71" xfId="0" applyFont="1" applyFill="1" applyBorder="1" applyAlignment="1" applyProtection="1">
      <alignment horizontal="left"/>
      <protection/>
    </xf>
    <xf numFmtId="0" fontId="30" fillId="0" borderId="0" xfId="0" applyFont="1" applyFill="1" applyBorder="1" applyAlignment="1" applyProtection="1">
      <alignment/>
      <protection/>
    </xf>
    <xf numFmtId="1" fontId="30" fillId="25" borderId="0" xfId="0" applyNumberFormat="1" applyFont="1" applyFill="1" applyBorder="1" applyAlignment="1" applyProtection="1">
      <alignment horizontal="right"/>
      <protection/>
    </xf>
    <xf numFmtId="0" fontId="30" fillId="25" borderId="0" xfId="0" applyFont="1" applyFill="1" applyBorder="1" applyAlignment="1" applyProtection="1">
      <alignment horizontal="right"/>
      <protection/>
    </xf>
    <xf numFmtId="0" fontId="31" fillId="25" borderId="0" xfId="0" applyFont="1" applyFill="1" applyBorder="1" applyAlignment="1" applyProtection="1">
      <alignment horizontal="left"/>
      <protection/>
    </xf>
    <xf numFmtId="3" fontId="37" fillId="2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/>
      <protection/>
    </xf>
    <xf numFmtId="0" fontId="37" fillId="2" borderId="0" xfId="0" applyFont="1" applyFill="1" applyBorder="1" applyAlignment="1" applyProtection="1">
      <alignment vertical="justify" wrapText="1" shrinkToFit="1"/>
      <protection/>
    </xf>
    <xf numFmtId="3" fontId="37" fillId="2" borderId="0" xfId="0" applyNumberFormat="1" applyFont="1" applyFill="1" applyBorder="1" applyAlignment="1" applyProtection="1">
      <alignment vertical="justify"/>
      <protection/>
    </xf>
    <xf numFmtId="0" fontId="7" fillId="25" borderId="0" xfId="0" applyFont="1" applyFill="1" applyBorder="1" applyAlignment="1" applyProtection="1">
      <alignment/>
      <protection/>
    </xf>
    <xf numFmtId="0" fontId="4" fillId="25" borderId="0" xfId="0" applyFont="1" applyFill="1" applyBorder="1" applyAlignment="1" applyProtection="1">
      <alignment/>
      <protection/>
    </xf>
    <xf numFmtId="0" fontId="19" fillId="25" borderId="0" xfId="0" applyFont="1" applyFill="1" applyBorder="1" applyAlignment="1" applyProtection="1">
      <alignment vertical="center"/>
      <protection/>
    </xf>
    <xf numFmtId="0" fontId="19" fillId="25" borderId="0" xfId="0" applyFont="1" applyFill="1" applyBorder="1" applyAlignment="1" applyProtection="1">
      <alignment horizontal="center" vertical="center"/>
      <protection/>
    </xf>
    <xf numFmtId="4" fontId="9" fillId="25" borderId="31" xfId="0" applyNumberFormat="1" applyFont="1" applyFill="1" applyBorder="1" applyAlignment="1" applyProtection="1">
      <alignment/>
      <protection/>
    </xf>
    <xf numFmtId="4" fontId="9" fillId="25" borderId="30" xfId="0" applyNumberFormat="1" applyFont="1" applyFill="1" applyBorder="1" applyAlignment="1" applyProtection="1">
      <alignment/>
      <protection/>
    </xf>
    <xf numFmtId="4" fontId="9" fillId="25" borderId="72" xfId="0" applyNumberFormat="1" applyFont="1" applyFill="1" applyBorder="1" applyAlignment="1" applyProtection="1">
      <alignment/>
      <protection/>
    </xf>
    <xf numFmtId="4" fontId="9" fillId="25" borderId="73" xfId="0" applyNumberFormat="1" applyFont="1" applyFill="1" applyBorder="1" applyAlignment="1" applyProtection="1">
      <alignment/>
      <protection/>
    </xf>
    <xf numFmtId="4" fontId="30" fillId="0" borderId="11" xfId="0" applyNumberFormat="1" applyFont="1" applyFill="1" applyBorder="1" applyAlignment="1" applyProtection="1">
      <alignment vertical="center"/>
      <protection/>
    </xf>
    <xf numFmtId="4" fontId="30" fillId="0" borderId="12" xfId="0" applyNumberFormat="1" applyFont="1" applyFill="1" applyBorder="1" applyAlignment="1" applyProtection="1">
      <alignment vertical="center"/>
      <protection/>
    </xf>
    <xf numFmtId="4" fontId="30" fillId="0" borderId="14" xfId="0" applyNumberFormat="1" applyFont="1" applyFill="1" applyBorder="1" applyAlignment="1" applyProtection="1">
      <alignment vertical="center"/>
      <protection/>
    </xf>
    <xf numFmtId="4" fontId="30" fillId="9" borderId="10" xfId="0" applyNumberFormat="1" applyFont="1" applyFill="1" applyBorder="1" applyAlignment="1" applyProtection="1">
      <alignment vertical="center"/>
      <protection/>
    </xf>
    <xf numFmtId="4" fontId="30" fillId="9" borderId="13" xfId="0" applyNumberFormat="1" applyFont="1" applyFill="1" applyBorder="1" applyAlignment="1" applyProtection="1">
      <alignment vertical="center"/>
      <protection/>
    </xf>
    <xf numFmtId="4" fontId="30" fillId="30" borderId="10" xfId="0" applyNumberFormat="1" applyFont="1" applyFill="1" applyBorder="1" applyAlignment="1" applyProtection="1">
      <alignment vertical="center"/>
      <protection/>
    </xf>
    <xf numFmtId="4" fontId="30" fillId="30" borderId="13" xfId="0" applyNumberFormat="1" applyFont="1" applyFill="1" applyBorder="1" applyAlignment="1" applyProtection="1">
      <alignment vertical="center"/>
      <protection/>
    </xf>
    <xf numFmtId="0" fontId="32" fillId="0" borderId="33" xfId="0" applyFont="1" applyFill="1" applyBorder="1" applyAlignment="1" applyProtection="1">
      <alignment horizontal="left" vertical="center"/>
      <protection/>
    </xf>
    <xf numFmtId="0" fontId="32" fillId="0" borderId="36" xfId="0" applyFont="1" applyFill="1" applyBorder="1" applyAlignment="1" applyProtection="1">
      <alignment horizontal="left" vertical="center"/>
      <protection/>
    </xf>
    <xf numFmtId="0" fontId="28" fillId="25" borderId="25" xfId="0" applyFont="1" applyFill="1" applyBorder="1" applyAlignment="1" applyProtection="1">
      <alignment horizontal="center" vertical="center"/>
      <protection/>
    </xf>
    <xf numFmtId="4" fontId="30" fillId="0" borderId="74" xfId="0" applyNumberFormat="1" applyFont="1" applyFill="1" applyBorder="1" applyAlignment="1" applyProtection="1">
      <alignment vertical="center"/>
      <protection locked="0"/>
    </xf>
    <xf numFmtId="4" fontId="30" fillId="9" borderId="75" xfId="0" applyNumberFormat="1" applyFont="1" applyFill="1" applyBorder="1" applyAlignment="1" applyProtection="1">
      <alignment vertical="center"/>
      <protection locked="0"/>
    </xf>
    <xf numFmtId="4" fontId="30" fillId="0" borderId="75" xfId="0" applyNumberFormat="1" applyFont="1" applyFill="1" applyBorder="1" applyAlignment="1" applyProtection="1">
      <alignment vertical="center"/>
      <protection locked="0"/>
    </xf>
    <xf numFmtId="4" fontId="30" fillId="9" borderId="76" xfId="0" applyNumberFormat="1" applyFont="1" applyFill="1" applyBorder="1" applyAlignment="1" applyProtection="1">
      <alignment vertical="center"/>
      <protection locked="0"/>
    </xf>
    <xf numFmtId="4" fontId="31" fillId="25" borderId="32" xfId="0" applyNumberFormat="1" applyFont="1" applyFill="1" applyBorder="1" applyAlignment="1" applyProtection="1">
      <alignment/>
      <protection/>
    </xf>
    <xf numFmtId="0" fontId="19" fillId="27" borderId="77" xfId="0" applyFont="1" applyFill="1" applyBorder="1" applyAlignment="1" applyProtection="1">
      <alignment horizontal="center" vertical="center"/>
      <protection/>
    </xf>
    <xf numFmtId="4" fontId="9" fillId="25" borderId="78" xfId="0" applyNumberFormat="1" applyFont="1" applyFill="1" applyBorder="1" applyAlignment="1" applyProtection="1">
      <alignment/>
      <protection/>
    </xf>
    <xf numFmtId="4" fontId="30" fillId="0" borderId="79" xfId="0" applyNumberFormat="1" applyFont="1" applyFill="1" applyBorder="1" applyAlignment="1" applyProtection="1">
      <alignment vertical="center"/>
      <protection locked="0"/>
    </xf>
    <xf numFmtId="4" fontId="30" fillId="9" borderId="80" xfId="0" applyNumberFormat="1" applyFont="1" applyFill="1" applyBorder="1" applyAlignment="1" applyProtection="1">
      <alignment vertical="center"/>
      <protection locked="0"/>
    </xf>
    <xf numFmtId="4" fontId="30" fillId="0" borderId="80" xfId="0" applyNumberFormat="1" applyFont="1" applyFill="1" applyBorder="1" applyAlignment="1" applyProtection="1">
      <alignment vertical="center"/>
      <protection locked="0"/>
    </xf>
    <xf numFmtId="4" fontId="30" fillId="9" borderId="81" xfId="0" applyNumberFormat="1" applyFont="1" applyFill="1" applyBorder="1" applyAlignment="1" applyProtection="1">
      <alignment vertical="center"/>
      <protection locked="0"/>
    </xf>
    <xf numFmtId="4" fontId="31" fillId="25" borderId="82" xfId="0" applyNumberFormat="1" applyFont="1" applyFill="1" applyBorder="1" applyAlignment="1" applyProtection="1">
      <alignment/>
      <protection/>
    </xf>
    <xf numFmtId="0" fontId="21" fillId="25" borderId="83" xfId="0" applyFont="1" applyFill="1" applyBorder="1" applyAlignment="1" applyProtection="1">
      <alignment horizontal="center" vertical="center"/>
      <protection/>
    </xf>
    <xf numFmtId="0" fontId="27" fillId="25" borderId="84" xfId="0" applyFont="1" applyFill="1" applyBorder="1" applyAlignment="1" applyProtection="1">
      <alignment horizontal="center" vertical="center"/>
      <protection/>
    </xf>
    <xf numFmtId="0" fontId="21" fillId="25" borderId="84" xfId="0" applyFont="1" applyFill="1" applyBorder="1" applyAlignment="1" applyProtection="1">
      <alignment horizontal="center" vertical="center"/>
      <protection/>
    </xf>
    <xf numFmtId="0" fontId="26" fillId="25" borderId="85" xfId="0" applyFont="1" applyFill="1" applyBorder="1" applyAlignment="1" applyProtection="1">
      <alignment horizontal="center" vertical="center"/>
      <protection/>
    </xf>
    <xf numFmtId="0" fontId="9" fillId="25" borderId="84" xfId="0" applyFont="1" applyFill="1" applyBorder="1" applyAlignment="1" applyProtection="1">
      <alignment/>
      <protection/>
    </xf>
    <xf numFmtId="0" fontId="29" fillId="25" borderId="84" xfId="0" applyFont="1" applyFill="1" applyBorder="1" applyAlignment="1" applyProtection="1">
      <alignment horizontal="center"/>
      <protection/>
    </xf>
    <xf numFmtId="0" fontId="29" fillId="26" borderId="84" xfId="0" applyFont="1" applyFill="1" applyBorder="1" applyAlignment="1" applyProtection="1">
      <alignment horizontal="center"/>
      <protection/>
    </xf>
    <xf numFmtId="0" fontId="28" fillId="25" borderId="86" xfId="0" applyFont="1" applyFill="1" applyBorder="1" applyAlignment="1" applyProtection="1">
      <alignment horizontal="center" vertical="center"/>
      <protection/>
    </xf>
    <xf numFmtId="4" fontId="9" fillId="25" borderId="67" xfId="0" applyNumberFormat="1" applyFont="1" applyFill="1" applyBorder="1" applyAlignment="1" applyProtection="1">
      <alignment/>
      <protection/>
    </xf>
    <xf numFmtId="4" fontId="30" fillId="0" borderId="87" xfId="0" applyNumberFormat="1" applyFont="1" applyFill="1" applyBorder="1" applyAlignment="1" applyProtection="1">
      <alignment vertical="center"/>
      <protection locked="0"/>
    </xf>
    <xf numFmtId="3" fontId="19" fillId="27" borderId="88" xfId="0" applyNumberFormat="1" applyFont="1" applyFill="1" applyBorder="1" applyAlignment="1" applyProtection="1">
      <alignment horizontal="center" vertical="center"/>
      <protection/>
    </xf>
    <xf numFmtId="4" fontId="9" fillId="25" borderId="89" xfId="0" applyNumberFormat="1" applyFont="1" applyFill="1" applyBorder="1" applyAlignment="1" applyProtection="1">
      <alignment/>
      <protection/>
    </xf>
    <xf numFmtId="4" fontId="30" fillId="0" borderId="90" xfId="0" applyNumberFormat="1" applyFont="1" applyFill="1" applyBorder="1" applyAlignment="1" applyProtection="1">
      <alignment vertical="center"/>
      <protection locked="0"/>
    </xf>
    <xf numFmtId="4" fontId="30" fillId="9" borderId="91" xfId="0" applyNumberFormat="1" applyFont="1" applyFill="1" applyBorder="1" applyAlignment="1" applyProtection="1">
      <alignment vertical="center"/>
      <protection locked="0"/>
    </xf>
    <xf numFmtId="4" fontId="30" fillId="0" borderId="91" xfId="0" applyNumberFormat="1" applyFont="1" applyFill="1" applyBorder="1" applyAlignment="1" applyProtection="1">
      <alignment vertical="center"/>
      <protection locked="0"/>
    </xf>
    <xf numFmtId="4" fontId="30" fillId="9" borderId="92" xfId="0" applyNumberFormat="1" applyFont="1" applyFill="1" applyBorder="1" applyAlignment="1" applyProtection="1">
      <alignment vertical="center"/>
      <protection locked="0"/>
    </xf>
    <xf numFmtId="4" fontId="31" fillId="25" borderId="93" xfId="0" applyNumberFormat="1" applyFont="1" applyFill="1" applyBorder="1" applyAlignment="1" applyProtection="1">
      <alignment/>
      <protection/>
    </xf>
    <xf numFmtId="0" fontId="21" fillId="25" borderId="48" xfId="0" applyFont="1" applyFill="1" applyBorder="1" applyAlignment="1" applyProtection="1">
      <alignment horizontal="center" vertical="center"/>
      <protection/>
    </xf>
    <xf numFmtId="0" fontId="19" fillId="27" borderId="94" xfId="0" applyFont="1" applyFill="1" applyBorder="1" applyAlignment="1" applyProtection="1">
      <alignment horizontal="center" vertical="center"/>
      <protection/>
    </xf>
    <xf numFmtId="4" fontId="30" fillId="0" borderId="95" xfId="0" applyNumberFormat="1" applyFont="1" applyFill="1" applyBorder="1" applyAlignment="1" applyProtection="1">
      <alignment vertical="center"/>
      <protection locked="0"/>
    </xf>
    <xf numFmtId="4" fontId="30" fillId="0" borderId="74" xfId="0" applyNumberFormat="1" applyFont="1" applyFill="1" applyBorder="1" applyAlignment="1" applyProtection="1">
      <alignment vertical="center"/>
      <protection/>
    </xf>
    <xf numFmtId="4" fontId="30" fillId="9" borderId="75" xfId="0" applyNumberFormat="1" applyFont="1" applyFill="1" applyBorder="1" applyAlignment="1" applyProtection="1">
      <alignment vertical="center"/>
      <protection/>
    </xf>
    <xf numFmtId="4" fontId="30" fillId="30" borderId="75" xfId="0" applyNumberFormat="1" applyFont="1" applyFill="1" applyBorder="1" applyAlignment="1" applyProtection="1">
      <alignment vertical="center"/>
      <protection/>
    </xf>
    <xf numFmtId="4" fontId="30" fillId="0" borderId="96" xfId="0" applyNumberFormat="1" applyFont="1" applyFill="1" applyBorder="1" applyAlignment="1" applyProtection="1">
      <alignment vertical="center"/>
      <protection/>
    </xf>
    <xf numFmtId="4" fontId="30" fillId="0" borderId="97" xfId="0" applyNumberFormat="1" applyFont="1" applyFill="1" applyBorder="1" applyAlignment="1" applyProtection="1">
      <alignment vertical="center"/>
      <protection/>
    </xf>
    <xf numFmtId="4" fontId="30" fillId="9" borderId="98" xfId="0" applyNumberFormat="1" applyFont="1" applyFill="1" applyBorder="1" applyAlignment="1" applyProtection="1">
      <alignment vertical="center"/>
      <protection/>
    </xf>
    <xf numFmtId="4" fontId="30" fillId="9" borderId="99" xfId="0" applyNumberFormat="1" applyFont="1" applyFill="1" applyBorder="1" applyAlignment="1" applyProtection="1">
      <alignment vertical="center"/>
      <protection/>
    </xf>
    <xf numFmtId="4" fontId="30" fillId="0" borderId="98" xfId="0" applyNumberFormat="1" applyFont="1" applyFill="1" applyBorder="1" applyAlignment="1" applyProtection="1">
      <alignment vertical="center"/>
      <protection/>
    </xf>
    <xf numFmtId="4" fontId="30" fillId="0" borderId="99" xfId="0" applyNumberFormat="1" applyFont="1" applyFill="1" applyBorder="1" applyAlignment="1" applyProtection="1">
      <alignment vertical="center"/>
      <protection/>
    </xf>
    <xf numFmtId="4" fontId="30" fillId="9" borderId="100" xfId="0" applyNumberFormat="1" applyFont="1" applyFill="1" applyBorder="1" applyAlignment="1" applyProtection="1">
      <alignment vertical="center"/>
      <protection/>
    </xf>
    <xf numFmtId="4" fontId="30" fillId="9" borderId="101" xfId="0" applyNumberFormat="1" applyFont="1" applyFill="1" applyBorder="1" applyAlignment="1" applyProtection="1">
      <alignment vertical="center"/>
      <protection/>
    </xf>
    <xf numFmtId="4" fontId="31" fillId="25" borderId="102" xfId="0" applyNumberFormat="1" applyFont="1" applyFill="1" applyBorder="1" applyAlignment="1" applyProtection="1">
      <alignment/>
      <protection/>
    </xf>
    <xf numFmtId="4" fontId="31" fillId="25" borderId="103" xfId="0" applyNumberFormat="1" applyFont="1" applyFill="1" applyBorder="1" applyAlignment="1" applyProtection="1">
      <alignment/>
      <protection/>
    </xf>
    <xf numFmtId="4" fontId="30" fillId="0" borderId="87" xfId="0" applyNumberFormat="1" applyFont="1" applyFill="1" applyBorder="1" applyAlignment="1" applyProtection="1">
      <alignment vertical="center"/>
      <protection/>
    </xf>
    <xf numFmtId="4" fontId="30" fillId="0" borderId="104" xfId="0" applyNumberFormat="1" applyFont="1" applyFill="1" applyBorder="1" applyAlignment="1" applyProtection="1">
      <alignment vertical="center"/>
      <protection/>
    </xf>
    <xf numFmtId="4" fontId="30" fillId="0" borderId="105" xfId="0" applyNumberFormat="1" applyFont="1" applyFill="1" applyBorder="1" applyAlignment="1" applyProtection="1">
      <alignment vertical="center"/>
      <protection/>
    </xf>
    <xf numFmtId="4" fontId="30" fillId="30" borderId="98" xfId="0" applyNumberFormat="1" applyFont="1" applyFill="1" applyBorder="1" applyAlignment="1" applyProtection="1">
      <alignment vertical="center"/>
      <protection/>
    </xf>
    <xf numFmtId="4" fontId="30" fillId="30" borderId="99" xfId="0" applyNumberFormat="1" applyFont="1" applyFill="1" applyBorder="1" applyAlignment="1" applyProtection="1">
      <alignment vertical="center"/>
      <protection/>
    </xf>
    <xf numFmtId="0" fontId="40" fillId="27" borderId="106" xfId="0" applyFont="1" applyFill="1" applyBorder="1" applyAlignment="1" applyProtection="1">
      <alignment horizontal="center" vertical="center"/>
      <protection/>
    </xf>
    <xf numFmtId="0" fontId="40" fillId="27" borderId="48" xfId="0" applyFont="1" applyFill="1" applyBorder="1" applyAlignment="1" applyProtection="1">
      <alignment horizontal="center" vertical="center"/>
      <protection/>
    </xf>
    <xf numFmtId="0" fontId="40" fillId="27" borderId="107" xfId="0" applyFont="1" applyFill="1" applyBorder="1" applyAlignment="1" applyProtection="1">
      <alignment horizontal="center" vertical="center"/>
      <protection/>
    </xf>
    <xf numFmtId="0" fontId="40" fillId="27" borderId="108" xfId="0" applyFont="1" applyFill="1" applyBorder="1" applyAlignment="1" applyProtection="1">
      <alignment horizontal="center" vertical="center"/>
      <protection/>
    </xf>
    <xf numFmtId="0" fontId="40" fillId="27" borderId="109" xfId="0" applyFont="1" applyFill="1" applyBorder="1" applyAlignment="1" applyProtection="1">
      <alignment horizontal="center" vertical="center"/>
      <protection/>
    </xf>
    <xf numFmtId="0" fontId="40" fillId="27" borderId="110" xfId="0" applyFont="1" applyFill="1" applyBorder="1" applyAlignment="1" applyProtection="1">
      <alignment horizontal="center" vertical="center"/>
      <protection/>
    </xf>
    <xf numFmtId="0" fontId="40" fillId="27" borderId="111" xfId="0" applyFont="1" applyFill="1" applyBorder="1" applyAlignment="1" applyProtection="1">
      <alignment horizontal="center" vertical="center"/>
      <protection/>
    </xf>
    <xf numFmtId="0" fontId="40" fillId="27" borderId="28" xfId="0" applyFont="1" applyFill="1" applyBorder="1" applyAlignment="1" applyProtection="1">
      <alignment horizontal="center" vertical="center"/>
      <protection/>
    </xf>
    <xf numFmtId="0" fontId="40" fillId="27" borderId="112" xfId="0" applyFont="1" applyFill="1" applyBorder="1" applyAlignment="1" applyProtection="1">
      <alignment horizontal="center" vertical="center"/>
      <protection/>
    </xf>
    <xf numFmtId="0" fontId="40" fillId="27" borderId="73" xfId="0" applyFont="1" applyFill="1" applyBorder="1" applyAlignment="1" applyProtection="1">
      <alignment horizontal="center" vertical="center"/>
      <protection/>
    </xf>
    <xf numFmtId="0" fontId="40" fillId="27" borderId="0" xfId="0" applyFont="1" applyFill="1" applyBorder="1" applyAlignment="1" applyProtection="1">
      <alignment horizontal="center" vertical="center"/>
      <protection/>
    </xf>
    <xf numFmtId="0" fontId="40" fillId="27" borderId="31" xfId="0" applyFont="1" applyFill="1" applyBorder="1" applyAlignment="1" applyProtection="1">
      <alignment horizontal="center" vertical="center"/>
      <protection/>
    </xf>
    <xf numFmtId="0" fontId="40" fillId="27" borderId="30" xfId="0" applyFont="1" applyFill="1" applyBorder="1" applyAlignment="1" applyProtection="1">
      <alignment horizontal="center" vertical="center"/>
      <protection/>
    </xf>
    <xf numFmtId="0" fontId="40" fillId="27" borderId="113" xfId="0" applyFont="1" applyFill="1" applyBorder="1" applyAlignment="1" applyProtection="1">
      <alignment horizontal="center" vertical="center"/>
      <protection/>
    </xf>
    <xf numFmtId="3" fontId="40" fillId="27" borderId="114" xfId="0" applyNumberFormat="1" applyFont="1" applyFill="1" applyBorder="1" applyAlignment="1" applyProtection="1">
      <alignment horizontal="center" vertical="center"/>
      <protection/>
    </xf>
    <xf numFmtId="0" fontId="40" fillId="27" borderId="115" xfId="0" applyFont="1" applyFill="1" applyBorder="1" applyAlignment="1" applyProtection="1">
      <alignment horizontal="center" vertical="center"/>
      <protection/>
    </xf>
    <xf numFmtId="0" fontId="40" fillId="27" borderId="0" xfId="0" applyFont="1" applyFill="1" applyBorder="1" applyAlignment="1" applyProtection="1">
      <alignment vertical="center"/>
      <protection/>
    </xf>
    <xf numFmtId="0" fontId="40" fillId="27" borderId="30" xfId="0" applyFont="1" applyFill="1" applyBorder="1" applyAlignment="1" applyProtection="1">
      <alignment vertical="center"/>
      <protection/>
    </xf>
    <xf numFmtId="0" fontId="40" fillId="27" borderId="0" xfId="0" applyFont="1" applyFill="1" applyBorder="1" applyAlignment="1" applyProtection="1">
      <alignment horizontal="center"/>
      <protection/>
    </xf>
    <xf numFmtId="0" fontId="41" fillId="27" borderId="31" xfId="0" applyFont="1" applyFill="1" applyBorder="1" applyAlignment="1" applyProtection="1">
      <alignment horizontal="center" vertical="center"/>
      <protection/>
    </xf>
    <xf numFmtId="0" fontId="42" fillId="27" borderId="31" xfId="0" applyFont="1" applyFill="1" applyBorder="1" applyAlignment="1" applyProtection="1">
      <alignment horizontal="center" vertical="center"/>
      <protection/>
    </xf>
    <xf numFmtId="0" fontId="40" fillId="27" borderId="116" xfId="0" applyFont="1" applyFill="1" applyBorder="1" applyAlignment="1" applyProtection="1">
      <alignment horizontal="center" vertical="center"/>
      <protection/>
    </xf>
    <xf numFmtId="0" fontId="40" fillId="27" borderId="117" xfId="0" applyFont="1" applyFill="1" applyBorder="1" applyAlignment="1" applyProtection="1">
      <alignment horizontal="center" vertical="center"/>
      <protection/>
    </xf>
    <xf numFmtId="0" fontId="40" fillId="27" borderId="118" xfId="0" applyFont="1" applyFill="1" applyBorder="1" applyAlignment="1" applyProtection="1">
      <alignment horizontal="center" vertical="center"/>
      <protection/>
    </xf>
    <xf numFmtId="0" fontId="40" fillId="27" borderId="119" xfId="0" applyFont="1" applyFill="1" applyBorder="1" applyAlignment="1" applyProtection="1">
      <alignment horizontal="center" vertical="center"/>
      <protection/>
    </xf>
    <xf numFmtId="0" fontId="40" fillId="27" borderId="120" xfId="0" applyFont="1" applyFill="1" applyBorder="1" applyAlignment="1" applyProtection="1">
      <alignment horizontal="center" vertical="center"/>
      <protection/>
    </xf>
    <xf numFmtId="0" fontId="40" fillId="27" borderId="72" xfId="0" applyFont="1" applyFill="1" applyBorder="1" applyAlignment="1" applyProtection="1">
      <alignment horizontal="center" vertical="center"/>
      <protection/>
    </xf>
    <xf numFmtId="0" fontId="40" fillId="27" borderId="114" xfId="0" applyFont="1" applyFill="1" applyBorder="1" applyAlignment="1" applyProtection="1">
      <alignment horizontal="center" vertical="center"/>
      <protection/>
    </xf>
    <xf numFmtId="0" fontId="40" fillId="27" borderId="121" xfId="0" applyFont="1" applyFill="1" applyBorder="1" applyAlignment="1" applyProtection="1">
      <alignment horizontal="center" vertical="center"/>
      <protection/>
    </xf>
    <xf numFmtId="0" fontId="40" fillId="27" borderId="62" xfId="0" applyFont="1" applyFill="1" applyBorder="1" applyAlignment="1" applyProtection="1">
      <alignment horizontal="center" vertical="center"/>
      <protection/>
    </xf>
    <xf numFmtId="0" fontId="40" fillId="27" borderId="122" xfId="0" applyFont="1" applyFill="1" applyBorder="1" applyAlignment="1" applyProtection="1">
      <alignment horizontal="center" vertical="center"/>
      <protection/>
    </xf>
    <xf numFmtId="0" fontId="40" fillId="27" borderId="123" xfId="0" applyFont="1" applyFill="1" applyBorder="1" applyAlignment="1" applyProtection="1">
      <alignment horizontal="center" vertical="center"/>
      <protection/>
    </xf>
    <xf numFmtId="0" fontId="40" fillId="27" borderId="124" xfId="0" applyFont="1" applyFill="1" applyBorder="1" applyAlignment="1" applyProtection="1">
      <alignment horizontal="center" vertical="center"/>
      <protection/>
    </xf>
    <xf numFmtId="0" fontId="40" fillId="27" borderId="125" xfId="0" applyFont="1" applyFill="1" applyBorder="1" applyAlignment="1" applyProtection="1">
      <alignment horizontal="center" vertical="center"/>
      <protection/>
    </xf>
    <xf numFmtId="0" fontId="40" fillId="27" borderId="126" xfId="0" applyFont="1" applyFill="1" applyBorder="1" applyAlignment="1" applyProtection="1">
      <alignment horizontal="center" vertical="center"/>
      <protection/>
    </xf>
    <xf numFmtId="0" fontId="40" fillId="27" borderId="127" xfId="0" applyFont="1" applyFill="1" applyBorder="1" applyAlignment="1" applyProtection="1">
      <alignment horizontal="center" vertical="center"/>
      <protection/>
    </xf>
    <xf numFmtId="0" fontId="40" fillId="27" borderId="67" xfId="0" applyFont="1" applyFill="1" applyBorder="1" applyAlignment="1" applyProtection="1">
      <alignment horizontal="center" vertical="center"/>
      <protection/>
    </xf>
    <xf numFmtId="3" fontId="40" fillId="27" borderId="128" xfId="0" applyNumberFormat="1" applyFont="1" applyFill="1" applyBorder="1" applyAlignment="1" applyProtection="1">
      <alignment horizontal="center" vertical="center"/>
      <protection/>
    </xf>
    <xf numFmtId="0" fontId="40" fillId="27" borderId="128" xfId="0" applyFont="1" applyFill="1" applyBorder="1" applyAlignment="1" applyProtection="1">
      <alignment horizontal="center" vertical="center"/>
      <protection/>
    </xf>
    <xf numFmtId="0" fontId="40" fillId="27" borderId="48" xfId="0" applyFont="1" applyFill="1" applyBorder="1" applyAlignment="1" applyProtection="1">
      <alignment horizontal="center" vertical="center"/>
      <protection locked="0"/>
    </xf>
    <xf numFmtId="0" fontId="40" fillId="27" borderId="66" xfId="0" applyFont="1" applyFill="1" applyBorder="1" applyAlignment="1" applyProtection="1">
      <alignment horizontal="center" vertical="center"/>
      <protection locked="0"/>
    </xf>
    <xf numFmtId="4" fontId="30" fillId="25" borderId="20" xfId="0" applyNumberFormat="1" applyFont="1" applyFill="1" applyBorder="1" applyAlignment="1" applyProtection="1">
      <alignment/>
      <protection locked="0"/>
    </xf>
    <xf numFmtId="4" fontId="30" fillId="28" borderId="62" xfId="0" applyNumberFormat="1" applyFont="1" applyFill="1" applyBorder="1" applyAlignment="1" applyProtection="1">
      <alignment horizontal="right"/>
      <protection/>
    </xf>
    <xf numFmtId="4" fontId="30" fillId="28" borderId="129" xfId="0" applyNumberFormat="1" applyFont="1" applyFill="1" applyBorder="1" applyAlignment="1" applyProtection="1">
      <alignment/>
      <protection/>
    </xf>
    <xf numFmtId="0" fontId="30" fillId="27" borderId="130" xfId="0" applyFont="1" applyFill="1" applyBorder="1" applyAlignment="1" applyProtection="1">
      <alignment/>
      <protection/>
    </xf>
    <xf numFmtId="0" fontId="30" fillId="27" borderId="61" xfId="0" applyFont="1" applyFill="1" applyBorder="1" applyAlignment="1" applyProtection="1">
      <alignment/>
      <protection/>
    </xf>
    <xf numFmtId="0" fontId="30" fillId="27" borderId="130" xfId="0" applyFont="1" applyFill="1" applyBorder="1" applyAlignment="1" applyProtection="1">
      <alignment/>
      <protection/>
    </xf>
    <xf numFmtId="0" fontId="30" fillId="27" borderId="61" xfId="0" applyFont="1" applyFill="1" applyBorder="1" applyAlignment="1" applyProtection="1">
      <alignment wrapText="1" shrinkToFit="1"/>
      <protection/>
    </xf>
    <xf numFmtId="0" fontId="30" fillId="27" borderId="130" xfId="0" applyFont="1" applyFill="1" applyBorder="1" applyAlignment="1" applyProtection="1">
      <alignment/>
      <protection locked="0"/>
    </xf>
    <xf numFmtId="0" fontId="30" fillId="27" borderId="61" xfId="0" applyFont="1" applyFill="1" applyBorder="1" applyAlignment="1" applyProtection="1">
      <alignment wrapText="1" shrinkToFit="1"/>
      <protection locked="0"/>
    </xf>
    <xf numFmtId="0" fontId="30" fillId="27" borderId="50" xfId="0" applyFont="1" applyFill="1" applyBorder="1" applyAlignment="1" applyProtection="1">
      <alignment/>
      <protection/>
    </xf>
    <xf numFmtId="0" fontId="30" fillId="27" borderId="54" xfId="0" applyFont="1" applyFill="1" applyBorder="1" applyAlignment="1" applyProtection="1">
      <alignment/>
      <protection/>
    </xf>
    <xf numFmtId="0" fontId="30" fillId="27" borderId="131" xfId="0" applyFont="1" applyFill="1" applyBorder="1" applyAlignment="1" applyProtection="1">
      <alignment/>
      <protection locked="0"/>
    </xf>
    <xf numFmtId="0" fontId="30" fillId="27" borderId="132" xfId="0" applyFont="1" applyFill="1" applyBorder="1" applyAlignment="1" applyProtection="1">
      <alignment wrapText="1" shrinkToFit="1"/>
      <protection locked="0"/>
    </xf>
    <xf numFmtId="0" fontId="45" fillId="25" borderId="133" xfId="0" applyFont="1" applyFill="1" applyBorder="1" applyAlignment="1" applyProtection="1">
      <alignment horizontal="center"/>
      <protection/>
    </xf>
    <xf numFmtId="0" fontId="30" fillId="0" borderId="134" xfId="0" applyFont="1" applyFill="1" applyBorder="1" applyAlignment="1" applyProtection="1">
      <alignment/>
      <protection/>
    </xf>
    <xf numFmtId="0" fontId="46" fillId="27" borderId="115" xfId="0" applyFont="1" applyFill="1" applyBorder="1" applyAlignment="1" applyProtection="1">
      <alignment horizontal="center" vertical="center"/>
      <protection/>
    </xf>
    <xf numFmtId="0" fontId="46" fillId="27" borderId="67" xfId="0" applyFont="1" applyFill="1" applyBorder="1" applyAlignment="1" applyProtection="1">
      <alignment horizontal="center" vertical="center"/>
      <protection/>
    </xf>
    <xf numFmtId="0" fontId="46" fillId="27" borderId="73" xfId="0" applyFont="1" applyFill="1" applyBorder="1" applyAlignment="1" applyProtection="1">
      <alignment horizontal="center" vertical="center"/>
      <protection/>
    </xf>
    <xf numFmtId="0" fontId="46" fillId="27" borderId="46" xfId="0" applyFont="1" applyFill="1" applyBorder="1" applyAlignment="1" applyProtection="1">
      <alignment horizontal="center" vertical="center"/>
      <protection/>
    </xf>
    <xf numFmtId="0" fontId="47" fillId="27" borderId="115" xfId="0" applyFont="1" applyFill="1" applyBorder="1" applyAlignment="1" applyProtection="1">
      <alignment horizontal="center" vertical="center"/>
      <protection/>
    </xf>
    <xf numFmtId="0" fontId="47" fillId="27" borderId="112" xfId="0" applyFont="1" applyFill="1" applyBorder="1" applyAlignment="1" applyProtection="1">
      <alignment horizontal="center" vertical="center"/>
      <protection/>
    </xf>
    <xf numFmtId="0" fontId="47" fillId="27" borderId="46" xfId="0" applyFont="1" applyFill="1" applyBorder="1" applyAlignment="1" applyProtection="1">
      <alignment horizontal="center" vertical="center"/>
      <protection/>
    </xf>
    <xf numFmtId="0" fontId="47" fillId="27" borderId="73" xfId="0" applyFont="1" applyFill="1" applyBorder="1" applyAlignment="1" applyProtection="1">
      <alignment horizontal="center" vertical="center"/>
      <protection/>
    </xf>
    <xf numFmtId="0" fontId="28" fillId="25" borderId="55" xfId="0" applyFont="1" applyFill="1" applyBorder="1" applyAlignment="1" applyProtection="1">
      <alignment/>
      <protection/>
    </xf>
    <xf numFmtId="0" fontId="94" fillId="25" borderId="67" xfId="0" applyFont="1" applyFill="1" applyBorder="1" applyAlignment="1" applyProtection="1">
      <alignment horizontal="center"/>
      <protection/>
    </xf>
    <xf numFmtId="1" fontId="31" fillId="25" borderId="84" xfId="0" applyNumberFormat="1" applyFont="1" applyFill="1" applyBorder="1" applyAlignment="1" applyProtection="1">
      <alignment/>
      <protection/>
    </xf>
    <xf numFmtId="1" fontId="31" fillId="31" borderId="0" xfId="0" applyNumberFormat="1" applyFont="1" applyFill="1" applyBorder="1" applyAlignment="1" applyProtection="1">
      <alignment/>
      <protection/>
    </xf>
    <xf numFmtId="0" fontId="42" fillId="27" borderId="66" xfId="0" applyFont="1" applyFill="1" applyBorder="1" applyAlignment="1" applyProtection="1">
      <alignment horizontal="center" vertical="center"/>
      <protection locked="0"/>
    </xf>
    <xf numFmtId="0" fontId="30" fillId="27" borderId="60" xfId="0" applyFont="1" applyFill="1" applyBorder="1" applyAlignment="1" applyProtection="1">
      <alignment/>
      <protection locked="0"/>
    </xf>
    <xf numFmtId="0" fontId="30" fillId="27" borderId="61" xfId="0" applyFont="1" applyFill="1" applyBorder="1" applyAlignment="1" applyProtection="1">
      <alignment/>
      <protection locked="0"/>
    </xf>
    <xf numFmtId="0" fontId="30" fillId="27" borderId="135" xfId="0" applyFont="1" applyFill="1" applyBorder="1" applyAlignment="1" applyProtection="1">
      <alignment/>
      <protection locked="0"/>
    </xf>
    <xf numFmtId="0" fontId="30" fillId="27" borderId="132" xfId="0" applyFont="1" applyFill="1" applyBorder="1" applyAlignment="1" applyProtection="1">
      <alignment/>
      <protection locked="0"/>
    </xf>
    <xf numFmtId="0" fontId="40" fillId="27" borderId="136" xfId="0" applyFont="1" applyFill="1" applyBorder="1" applyAlignment="1" applyProtection="1">
      <alignment vertical="center"/>
      <protection/>
    </xf>
    <xf numFmtId="4" fontId="35" fillId="27" borderId="137" xfId="0" applyNumberFormat="1" applyFont="1" applyFill="1" applyBorder="1" applyAlignment="1" applyProtection="1">
      <alignment horizontal="left" vertical="center"/>
      <protection/>
    </xf>
    <xf numFmtId="4" fontId="28" fillId="27" borderId="61" xfId="0" applyNumberFormat="1" applyFont="1" applyFill="1" applyBorder="1" applyAlignment="1" applyProtection="1">
      <alignment horizontal="center"/>
      <protection/>
    </xf>
    <xf numFmtId="4" fontId="30" fillId="25" borderId="138" xfId="0" applyNumberFormat="1" applyFont="1" applyFill="1" applyBorder="1" applyAlignment="1" applyProtection="1">
      <alignment/>
      <protection/>
    </xf>
    <xf numFmtId="0" fontId="30" fillId="32" borderId="139" xfId="0" applyFont="1" applyFill="1" applyBorder="1" applyAlignment="1" applyProtection="1">
      <alignment horizontal="right"/>
      <protection/>
    </xf>
    <xf numFmtId="174" fontId="28" fillId="33" borderId="0" xfId="0" applyNumberFormat="1" applyFont="1" applyFill="1" applyBorder="1" applyAlignment="1" applyProtection="1">
      <alignment horizontal="center" vertical="center"/>
      <protection/>
    </xf>
    <xf numFmtId="4" fontId="49" fillId="30" borderId="140" xfId="0" applyNumberFormat="1" applyFont="1" applyFill="1" applyBorder="1" applyAlignment="1" applyProtection="1">
      <alignment horizontal="center"/>
      <protection/>
    </xf>
    <xf numFmtId="4" fontId="49" fillId="30" borderId="10" xfId="0" applyNumberFormat="1" applyFont="1" applyFill="1" applyBorder="1" applyAlignment="1" applyProtection="1">
      <alignment horizontal="center"/>
      <protection/>
    </xf>
    <xf numFmtId="4" fontId="49" fillId="30" borderId="141" xfId="0" applyNumberFormat="1" applyFont="1" applyFill="1" applyBorder="1" applyAlignment="1" applyProtection="1">
      <alignment horizontal="center"/>
      <protection/>
    </xf>
    <xf numFmtId="1" fontId="40" fillId="34" borderId="139" xfId="0" applyNumberFormat="1" applyFont="1" applyFill="1" applyBorder="1" applyAlignment="1" applyProtection="1">
      <alignment horizontal="right"/>
      <protection/>
    </xf>
    <xf numFmtId="0" fontId="30" fillId="35" borderId="142" xfId="0" applyFont="1" applyFill="1" applyBorder="1" applyAlignment="1" applyProtection="1">
      <alignment horizontal="right"/>
      <protection locked="0"/>
    </xf>
    <xf numFmtId="0" fontId="40" fillId="36" borderId="10" xfId="0" applyFont="1" applyFill="1" applyBorder="1" applyAlignment="1" applyProtection="1">
      <alignment/>
      <protection/>
    </xf>
    <xf numFmtId="0" fontId="40" fillId="34" borderId="139" xfId="0" applyFont="1" applyFill="1" applyBorder="1" applyAlignment="1" applyProtection="1">
      <alignment horizontal="right"/>
      <protection/>
    </xf>
    <xf numFmtId="0" fontId="30" fillId="35" borderId="142" xfId="0" applyFont="1" applyFill="1" applyBorder="1" applyAlignment="1" applyProtection="1">
      <alignment/>
      <protection locked="0"/>
    </xf>
    <xf numFmtId="0" fontId="30" fillId="37" borderId="10" xfId="0" applyFont="1" applyFill="1" applyBorder="1" applyAlignment="1" applyProtection="1">
      <alignment/>
      <protection locked="0"/>
    </xf>
    <xf numFmtId="0" fontId="28" fillId="25" borderId="0" xfId="0" applyFont="1" applyFill="1" applyBorder="1" applyAlignment="1" applyProtection="1">
      <alignment horizontal="center"/>
      <protection/>
    </xf>
    <xf numFmtId="0" fontId="30" fillId="31" borderId="0" xfId="0" applyFont="1" applyFill="1" applyBorder="1" applyAlignment="1" applyProtection="1">
      <alignment/>
      <protection/>
    </xf>
    <xf numFmtId="1" fontId="30" fillId="31" borderId="0" xfId="0" applyNumberFormat="1" applyFont="1" applyFill="1" applyBorder="1" applyAlignment="1" applyProtection="1">
      <alignment horizontal="right"/>
      <protection/>
    </xf>
    <xf numFmtId="0" fontId="20" fillId="25" borderId="0" xfId="0" applyFont="1" applyFill="1" applyBorder="1" applyAlignment="1" applyProtection="1">
      <alignment horizontal="center" vertical="top"/>
      <protection/>
    </xf>
    <xf numFmtId="0" fontId="28" fillId="25" borderId="55" xfId="0" applyFont="1" applyFill="1" applyBorder="1" applyAlignment="1" applyProtection="1">
      <alignment horizontal="center" vertical="top"/>
      <protection/>
    </xf>
    <xf numFmtId="4" fontId="9" fillId="25" borderId="143" xfId="0" applyNumberFormat="1" applyFont="1" applyFill="1" applyBorder="1" applyAlignment="1" applyProtection="1">
      <alignment/>
      <protection/>
    </xf>
    <xf numFmtId="4" fontId="9" fillId="25" borderId="144" xfId="0" applyNumberFormat="1" applyFont="1" applyFill="1" applyBorder="1" applyAlignment="1" applyProtection="1">
      <alignment/>
      <protection/>
    </xf>
    <xf numFmtId="4" fontId="30" fillId="25" borderId="0" xfId="0" applyNumberFormat="1" applyFont="1" applyFill="1" applyBorder="1" applyAlignment="1" applyProtection="1">
      <alignment horizontal="right"/>
      <protection/>
    </xf>
    <xf numFmtId="3" fontId="30" fillId="25" borderId="145" xfId="0" applyNumberFormat="1" applyFont="1" applyFill="1" applyBorder="1" applyAlignment="1" applyProtection="1">
      <alignment horizontal="center" vertical="center"/>
      <protection/>
    </xf>
    <xf numFmtId="0" fontId="8" fillId="25" borderId="0" xfId="0" applyFont="1" applyFill="1" applyBorder="1" applyAlignment="1" applyProtection="1">
      <alignment horizontal="left"/>
      <protection/>
    </xf>
    <xf numFmtId="0" fontId="16" fillId="2" borderId="0" xfId="0" applyFont="1" applyFill="1" applyAlignment="1" applyProtection="1">
      <alignment/>
      <protection/>
    </xf>
    <xf numFmtId="3" fontId="15" fillId="2" borderId="0" xfId="0" applyNumberFormat="1" applyFont="1" applyFill="1" applyBorder="1" applyAlignment="1" applyProtection="1">
      <alignment vertical="justify"/>
      <protection/>
    </xf>
    <xf numFmtId="0" fontId="43" fillId="25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9" fillId="26" borderId="146" xfId="0" applyFont="1" applyFill="1" applyBorder="1" applyAlignment="1" applyProtection="1">
      <alignment horizontal="center"/>
      <protection/>
    </xf>
    <xf numFmtId="0" fontId="9" fillId="26" borderId="147" xfId="0" applyFont="1" applyFill="1" applyBorder="1" applyAlignment="1" applyProtection="1">
      <alignment horizontal="center"/>
      <protection/>
    </xf>
    <xf numFmtId="0" fontId="14" fillId="25" borderId="0" xfId="0" applyFont="1" applyFill="1" applyBorder="1" applyAlignment="1" applyProtection="1">
      <alignment horizontal="left"/>
      <protection/>
    </xf>
    <xf numFmtId="4" fontId="13" fillId="25" borderId="148" xfId="0" applyNumberFormat="1" applyFont="1" applyFill="1" applyBorder="1" applyAlignment="1" applyProtection="1">
      <alignment horizontal="center" vertical="center"/>
      <protection/>
    </xf>
    <xf numFmtId="4" fontId="13" fillId="25" borderId="149" xfId="0" applyNumberFormat="1" applyFont="1" applyFill="1" applyBorder="1" applyAlignment="1" applyProtection="1">
      <alignment horizontal="center" vertical="center"/>
      <protection/>
    </xf>
    <xf numFmtId="0" fontId="9" fillId="25" borderId="150" xfId="0" applyFont="1" applyFill="1" applyBorder="1" applyAlignment="1" applyProtection="1">
      <alignment/>
      <protection/>
    </xf>
    <xf numFmtId="0" fontId="9" fillId="25" borderId="151" xfId="0" applyFont="1" applyFill="1" applyBorder="1" applyAlignment="1" applyProtection="1">
      <alignment/>
      <protection/>
    </xf>
    <xf numFmtId="0" fontId="14" fillId="25" borderId="0" xfId="0" applyFont="1" applyFill="1" applyBorder="1" applyAlignment="1" applyProtection="1">
      <alignment horizontal="left" vertical="center"/>
      <protection/>
    </xf>
    <xf numFmtId="0" fontId="30" fillId="27" borderId="130" xfId="0" applyFont="1" applyFill="1" applyBorder="1" applyAlignment="1" applyProtection="1">
      <alignment/>
      <protection locked="0"/>
    </xf>
    <xf numFmtId="0" fontId="30" fillId="27" borderId="131" xfId="0" applyFont="1" applyFill="1" applyBorder="1" applyAlignment="1" applyProtection="1">
      <alignment/>
      <protection locked="0"/>
    </xf>
    <xf numFmtId="4" fontId="30" fillId="25" borderId="152" xfId="0" applyNumberFormat="1" applyFont="1" applyFill="1" applyBorder="1" applyAlignment="1" applyProtection="1">
      <alignment/>
      <protection locked="0"/>
    </xf>
    <xf numFmtId="4" fontId="30" fillId="25" borderId="153" xfId="0" applyNumberFormat="1" applyFont="1" applyFill="1" applyBorder="1" applyAlignment="1" applyProtection="1">
      <alignment/>
      <protection locked="0"/>
    </xf>
    <xf numFmtId="4" fontId="30" fillId="25" borderId="63" xfId="0" applyNumberFormat="1" applyFont="1" applyFill="1" applyBorder="1" applyAlignment="1" applyProtection="1">
      <alignment/>
      <protection locked="0"/>
    </xf>
    <xf numFmtId="4" fontId="30" fillId="25" borderId="154" xfId="0" applyNumberFormat="1" applyFont="1" applyFill="1" applyBorder="1" applyAlignment="1" applyProtection="1">
      <alignment/>
      <protection locked="0"/>
    </xf>
    <xf numFmtId="4" fontId="9" fillId="25" borderId="149" xfId="0" applyNumberFormat="1" applyFont="1" applyFill="1" applyBorder="1" applyAlignment="1" applyProtection="1">
      <alignment horizontal="center" vertical="center"/>
      <protection locked="0"/>
    </xf>
    <xf numFmtId="4" fontId="9" fillId="25" borderId="148" xfId="0" applyNumberFormat="1" applyFont="1" applyFill="1" applyBorder="1" applyAlignment="1" applyProtection="1">
      <alignment horizontal="center" vertical="center"/>
      <protection locked="0"/>
    </xf>
    <xf numFmtId="4" fontId="9" fillId="25" borderId="155" xfId="0" applyNumberFormat="1" applyFont="1" applyFill="1" applyBorder="1" applyAlignment="1" applyProtection="1">
      <alignment horizontal="center"/>
      <protection locked="0"/>
    </xf>
    <xf numFmtId="4" fontId="9" fillId="25" borderId="156" xfId="0" applyNumberFormat="1" applyFont="1" applyFill="1" applyBorder="1" applyAlignment="1" applyProtection="1">
      <alignment horizontal="center"/>
      <protection locked="0"/>
    </xf>
    <xf numFmtId="4" fontId="48" fillId="25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/>
      <protection locked="0"/>
    </xf>
    <xf numFmtId="0" fontId="32" fillId="0" borderId="0" xfId="0" applyFont="1" applyFill="1" applyBorder="1" applyAlignment="1" applyProtection="1">
      <alignment horizontal="left"/>
      <protection/>
    </xf>
    <xf numFmtId="0" fontId="53" fillId="25" borderId="0" xfId="0" applyFont="1" applyFill="1" applyBorder="1" applyAlignment="1" applyProtection="1">
      <alignment horizontal="left"/>
      <protection locked="0"/>
    </xf>
    <xf numFmtId="0" fontId="54" fillId="0" borderId="0" xfId="0" applyFont="1" applyFill="1" applyBorder="1" applyAlignment="1" applyProtection="1">
      <alignment horizontal="right"/>
      <protection/>
    </xf>
    <xf numFmtId="0" fontId="95" fillId="25" borderId="0" xfId="0" applyFont="1" applyFill="1" applyBorder="1" applyAlignment="1" applyProtection="1">
      <alignment/>
      <protection/>
    </xf>
    <xf numFmtId="41" fontId="95" fillId="25" borderId="0" xfId="0" applyNumberFormat="1" applyFont="1" applyFill="1" applyBorder="1" applyAlignment="1" applyProtection="1">
      <alignment/>
      <protection/>
    </xf>
    <xf numFmtId="1" fontId="30" fillId="37" borderId="10" xfId="0" applyNumberFormat="1" applyFont="1" applyFill="1" applyBorder="1" applyAlignment="1" applyProtection="1">
      <alignment horizontal="right"/>
      <protection locked="0"/>
    </xf>
    <xf numFmtId="1" fontId="30" fillId="38" borderId="157" xfId="0" applyNumberFormat="1" applyFont="1" applyFill="1" applyBorder="1" applyAlignment="1" applyProtection="1">
      <alignment/>
      <protection locked="0"/>
    </xf>
    <xf numFmtId="1" fontId="96" fillId="25" borderId="0" xfId="0" applyNumberFormat="1" applyFont="1" applyFill="1" applyBorder="1" applyAlignment="1" applyProtection="1">
      <alignment/>
      <protection/>
    </xf>
    <xf numFmtId="0" fontId="9" fillId="25" borderId="0" xfId="0" applyFont="1" applyFill="1" applyBorder="1" applyAlignment="1" applyProtection="1">
      <alignment horizontal="right" vertical="center"/>
      <protection/>
    </xf>
    <xf numFmtId="3" fontId="40" fillId="8" borderId="158" xfId="0" applyNumberFormat="1" applyFont="1" applyFill="1" applyBorder="1" applyAlignment="1" applyProtection="1">
      <alignment vertical="center"/>
      <protection locked="0"/>
    </xf>
    <xf numFmtId="0" fontId="40" fillId="27" borderId="26" xfId="0" applyFont="1" applyFill="1" applyBorder="1" applyAlignment="1" applyProtection="1">
      <alignment horizontal="center" vertical="center"/>
      <protection/>
    </xf>
    <xf numFmtId="41" fontId="32" fillId="0" borderId="0" xfId="0" applyNumberFormat="1" applyFont="1" applyFill="1" applyBorder="1" applyAlignment="1" applyProtection="1">
      <alignment horizontal="left"/>
      <protection/>
    </xf>
    <xf numFmtId="0" fontId="30" fillId="31" borderId="0" xfId="0" applyFont="1" applyFill="1" applyBorder="1" applyAlignment="1" applyProtection="1">
      <alignment wrapText="1" shrinkToFit="1"/>
      <protection/>
    </xf>
    <xf numFmtId="0" fontId="94" fillId="25" borderId="0" xfId="0" applyFont="1" applyFill="1" applyBorder="1" applyAlignment="1" applyProtection="1">
      <alignment horizontal="center"/>
      <protection/>
    </xf>
    <xf numFmtId="3" fontId="31" fillId="25" borderId="0" xfId="0" applyNumberFormat="1" applyFont="1" applyFill="1" applyBorder="1" applyAlignment="1" applyProtection="1">
      <alignment/>
      <protection/>
    </xf>
    <xf numFmtId="0" fontId="30" fillId="27" borderId="159" xfId="0" applyFont="1" applyFill="1" applyBorder="1" applyAlignment="1" applyProtection="1">
      <alignment/>
      <protection locked="0"/>
    </xf>
    <xf numFmtId="0" fontId="30" fillId="27" borderId="50" xfId="0" applyFont="1" applyFill="1" applyBorder="1" applyAlignment="1" applyProtection="1">
      <alignment/>
      <protection locked="0"/>
    </xf>
    <xf numFmtId="0" fontId="30" fillId="39" borderId="54" xfId="0" applyFont="1" applyFill="1" applyBorder="1" applyAlignment="1" applyProtection="1">
      <alignment/>
      <protection locked="0"/>
    </xf>
    <xf numFmtId="0" fontId="17" fillId="25" borderId="51" xfId="0" applyFont="1" applyFill="1" applyBorder="1" applyAlignment="1" applyProtection="1">
      <alignment horizontal="right"/>
      <protection locked="0"/>
    </xf>
    <xf numFmtId="0" fontId="30" fillId="25" borderId="32" xfId="0" applyFont="1" applyFill="1" applyBorder="1" applyAlignment="1" applyProtection="1">
      <alignment/>
      <protection locked="0"/>
    </xf>
    <xf numFmtId="4" fontId="9" fillId="25" borderId="0" xfId="0" applyNumberFormat="1" applyFont="1" applyFill="1" applyBorder="1" applyAlignment="1" applyProtection="1">
      <alignment/>
      <protection locked="0"/>
    </xf>
    <xf numFmtId="0" fontId="40" fillId="40" borderId="157" xfId="0" applyFont="1" applyFill="1" applyBorder="1" applyAlignment="1" applyProtection="1">
      <alignment horizontal="left"/>
      <protection locked="0"/>
    </xf>
    <xf numFmtId="0" fontId="40" fillId="40" borderId="160" xfId="0" applyFont="1" applyFill="1" applyBorder="1" applyAlignment="1" applyProtection="1">
      <alignment horizontal="left"/>
      <protection locked="0"/>
    </xf>
    <xf numFmtId="0" fontId="40" fillId="27" borderId="31" xfId="0" applyFont="1" applyFill="1" applyBorder="1" applyAlignment="1" applyProtection="1">
      <alignment horizontal="center" vertical="center"/>
      <protection locked="0"/>
    </xf>
    <xf numFmtId="41" fontId="53" fillId="25" borderId="0" xfId="0" applyNumberFormat="1" applyFont="1" applyFill="1" applyBorder="1" applyAlignment="1" applyProtection="1">
      <alignment/>
      <protection/>
    </xf>
    <xf numFmtId="0" fontId="97" fillId="25" borderId="0" xfId="0" applyFont="1" applyFill="1" applyBorder="1" applyAlignment="1" applyProtection="1">
      <alignment horizontal="right"/>
      <protection/>
    </xf>
    <xf numFmtId="0" fontId="97" fillId="25" borderId="0" xfId="0" applyFont="1" applyFill="1" applyBorder="1" applyAlignment="1" applyProtection="1">
      <alignment horizontal="left"/>
      <protection/>
    </xf>
    <xf numFmtId="0" fontId="56" fillId="25" borderId="25" xfId="0" applyFont="1" applyFill="1" applyBorder="1" applyAlignment="1" applyProtection="1">
      <alignment horizontal="center" vertical="center" wrapText="1"/>
      <protection/>
    </xf>
    <xf numFmtId="0" fontId="56" fillId="25" borderId="8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 locked="0"/>
    </xf>
    <xf numFmtId="0" fontId="40" fillId="27" borderId="161" xfId="0" applyFont="1" applyFill="1" applyBorder="1" applyAlignment="1" applyProtection="1">
      <alignment horizontal="center" vertical="center"/>
      <protection/>
    </xf>
    <xf numFmtId="0" fontId="40" fillId="27" borderId="162" xfId="0" applyFont="1" applyFill="1" applyBorder="1" applyAlignment="1" applyProtection="1">
      <alignment horizontal="center" vertical="center"/>
      <protection/>
    </xf>
    <xf numFmtId="0" fontId="21" fillId="27" borderId="163" xfId="0" applyFont="1" applyFill="1" applyBorder="1" applyAlignment="1" applyProtection="1">
      <alignment horizontal="center" vertical="center"/>
      <protection/>
    </xf>
    <xf numFmtId="0" fontId="21" fillId="27" borderId="164" xfId="0" applyFont="1" applyFill="1" applyBorder="1" applyAlignment="1" applyProtection="1">
      <alignment horizontal="center" vertical="center"/>
      <protection/>
    </xf>
    <xf numFmtId="0" fontId="21" fillId="27" borderId="161" xfId="0" applyFont="1" applyFill="1" applyBorder="1" applyAlignment="1" applyProtection="1">
      <alignment horizontal="center" vertical="center"/>
      <protection/>
    </xf>
    <xf numFmtId="0" fontId="21" fillId="27" borderId="162" xfId="0" applyFont="1" applyFill="1" applyBorder="1" applyAlignment="1" applyProtection="1">
      <alignment horizontal="center" vertical="center"/>
      <protection/>
    </xf>
    <xf numFmtId="0" fontId="40" fillId="27" borderId="108" xfId="0" applyFont="1" applyFill="1" applyBorder="1" applyAlignment="1" applyProtection="1">
      <alignment horizontal="center" vertical="center" wrapText="1"/>
      <protection locked="0"/>
    </xf>
    <xf numFmtId="0" fontId="40" fillId="27" borderId="30" xfId="0" applyFont="1" applyFill="1" applyBorder="1" applyAlignment="1" applyProtection="1">
      <alignment horizontal="center" vertical="center" wrapText="1"/>
      <protection locked="0"/>
    </xf>
    <xf numFmtId="0" fontId="40" fillId="27" borderId="121" xfId="0" applyFont="1" applyFill="1" applyBorder="1" applyAlignment="1" applyProtection="1">
      <alignment horizontal="center" vertical="center" wrapText="1"/>
      <protection locked="0"/>
    </xf>
    <xf numFmtId="0" fontId="21" fillId="27" borderId="165" xfId="0" applyFont="1" applyFill="1" applyBorder="1" applyAlignment="1" applyProtection="1">
      <alignment horizontal="center" vertical="center"/>
      <protection/>
    </xf>
    <xf numFmtId="0" fontId="21" fillId="27" borderId="166" xfId="0" applyFont="1" applyFill="1" applyBorder="1" applyAlignment="1" applyProtection="1">
      <alignment horizontal="center" vertical="center"/>
      <protection/>
    </xf>
    <xf numFmtId="0" fontId="44" fillId="25" borderId="0" xfId="0" applyFont="1" applyFill="1" applyBorder="1" applyAlignment="1" applyProtection="1">
      <alignment horizontal="left"/>
      <protection locked="0"/>
    </xf>
    <xf numFmtId="0" fontId="27" fillId="0" borderId="167" xfId="0" applyFont="1" applyFill="1" applyBorder="1" applyAlignment="1" applyProtection="1">
      <alignment horizontal="center" vertical="center" wrapText="1"/>
      <protection/>
    </xf>
    <xf numFmtId="0" fontId="40" fillId="27" borderId="30" xfId="0" applyFont="1" applyFill="1" applyBorder="1" applyAlignment="1" applyProtection="1">
      <alignment horizontal="center" vertical="center"/>
      <protection/>
    </xf>
    <xf numFmtId="0" fontId="22" fillId="0" borderId="0" xfId="45" applyNumberFormat="1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 horizontal="left"/>
      <protection locked="0"/>
    </xf>
    <xf numFmtId="41" fontId="32" fillId="0" borderId="0" xfId="0" applyNumberFormat="1" applyFont="1" applyFill="1" applyBorder="1" applyAlignment="1" applyProtection="1">
      <alignment horizontal="left"/>
      <protection/>
    </xf>
    <xf numFmtId="1" fontId="30" fillId="38" borderId="160" xfId="0" applyNumberFormat="1" applyFont="1" applyFill="1" applyBorder="1" applyAlignment="1" applyProtection="1">
      <alignment horizontal="right"/>
      <protection locked="0"/>
    </xf>
    <xf numFmtId="1" fontId="30" fillId="38" borderId="168" xfId="0" applyNumberFormat="1" applyFont="1" applyFill="1" applyBorder="1" applyAlignment="1" applyProtection="1">
      <alignment horizontal="right"/>
      <protection locked="0"/>
    </xf>
    <xf numFmtId="0" fontId="40" fillId="40" borderId="169" xfId="0" applyFont="1" applyFill="1" applyBorder="1" applyAlignment="1" applyProtection="1">
      <alignment horizontal="left" vertical="top"/>
      <protection locked="0"/>
    </xf>
    <xf numFmtId="0" fontId="40" fillId="40" borderId="170" xfId="0" applyFont="1" applyFill="1" applyBorder="1" applyAlignment="1" applyProtection="1">
      <alignment horizontal="left" vertical="top"/>
      <protection locked="0"/>
    </xf>
    <xf numFmtId="0" fontId="40" fillId="40" borderId="171" xfId="0" applyFont="1" applyFill="1" applyBorder="1" applyAlignment="1" applyProtection="1">
      <alignment horizontal="left" vertical="top"/>
      <protection locked="0"/>
    </xf>
    <xf numFmtId="0" fontId="40" fillId="40" borderId="172" xfId="0" applyFont="1" applyFill="1" applyBorder="1" applyAlignment="1" applyProtection="1">
      <alignment horizontal="left" vertical="top"/>
      <protection locked="0"/>
    </xf>
    <xf numFmtId="0" fontId="37" fillId="2" borderId="0" xfId="0" applyFont="1" applyFill="1" applyBorder="1" applyAlignment="1" applyProtection="1">
      <alignment horizontal="center" vertical="center" wrapText="1" shrinkToFit="1"/>
      <protection/>
    </xf>
    <xf numFmtId="0" fontId="40" fillId="41" borderId="0" xfId="0" applyFont="1" applyFill="1" applyBorder="1" applyAlignment="1" applyProtection="1">
      <alignment horizontal="center"/>
      <protection/>
    </xf>
    <xf numFmtId="0" fontId="98" fillId="25" borderId="0" xfId="0" applyFont="1" applyFill="1" applyBorder="1" applyAlignment="1" applyProtection="1">
      <alignment horizontal="center"/>
      <protection locked="0"/>
    </xf>
    <xf numFmtId="0" fontId="19" fillId="27" borderId="173" xfId="0" applyFont="1" applyFill="1" applyBorder="1" applyAlignment="1" applyProtection="1">
      <alignment horizontal="center" vertical="center"/>
      <protection/>
    </xf>
    <xf numFmtId="0" fontId="19" fillId="27" borderId="174" xfId="0" applyFont="1" applyFill="1" applyBorder="1" applyAlignment="1" applyProtection="1">
      <alignment horizontal="center" vertical="center"/>
      <protection/>
    </xf>
    <xf numFmtId="0" fontId="27" fillId="0" borderId="175" xfId="0" applyFont="1" applyFill="1" applyBorder="1" applyAlignment="1" applyProtection="1">
      <alignment horizontal="center" vertical="center" wrapText="1"/>
      <protection/>
    </xf>
    <xf numFmtId="49" fontId="40" fillId="27" borderId="108" xfId="0" applyNumberFormat="1" applyFont="1" applyFill="1" applyBorder="1" applyAlignment="1" applyProtection="1">
      <alignment horizontal="center" vertical="center" wrapText="1"/>
      <protection locked="0"/>
    </xf>
    <xf numFmtId="49" fontId="40" fillId="27" borderId="30" xfId="0" applyNumberFormat="1" applyFont="1" applyFill="1" applyBorder="1" applyAlignment="1" applyProtection="1">
      <alignment horizontal="center" vertical="center" wrapText="1"/>
      <protection locked="0"/>
    </xf>
    <xf numFmtId="49" fontId="40" fillId="27" borderId="121" xfId="0" applyNumberFormat="1" applyFont="1" applyFill="1" applyBorder="1" applyAlignment="1" applyProtection="1">
      <alignment horizontal="center" vertical="center" wrapText="1"/>
      <protection locked="0"/>
    </xf>
    <xf numFmtId="3" fontId="19" fillId="27" borderId="176" xfId="0" applyNumberFormat="1" applyFont="1" applyFill="1" applyBorder="1" applyAlignment="1" applyProtection="1">
      <alignment horizontal="center" vertical="center"/>
      <protection/>
    </xf>
    <xf numFmtId="3" fontId="19" fillId="27" borderId="177" xfId="0" applyNumberFormat="1" applyFont="1" applyFill="1" applyBorder="1" applyAlignment="1" applyProtection="1">
      <alignment horizontal="center" vertical="center"/>
      <protection/>
    </xf>
    <xf numFmtId="0" fontId="39" fillId="25" borderId="0" xfId="0" applyFont="1" applyFill="1" applyBorder="1" applyAlignment="1" applyProtection="1">
      <alignment horizontal="left"/>
      <protection locked="0"/>
    </xf>
    <xf numFmtId="0" fontId="43" fillId="25" borderId="0" xfId="0" applyFont="1" applyFill="1" applyBorder="1" applyAlignment="1" applyProtection="1">
      <alignment horizontal="center"/>
      <protection/>
    </xf>
    <xf numFmtId="0" fontId="50" fillId="25" borderId="178" xfId="0" applyFont="1" applyFill="1" applyBorder="1" applyAlignment="1" applyProtection="1">
      <alignment horizontal="left" vertical="center" shrinkToFit="1"/>
      <protection/>
    </xf>
    <xf numFmtId="0" fontId="50" fillId="25" borderId="179" xfId="0" applyFont="1" applyFill="1" applyBorder="1" applyAlignment="1" applyProtection="1">
      <alignment horizontal="left" vertical="center" shrinkToFit="1"/>
      <protection/>
    </xf>
    <xf numFmtId="0" fontId="50" fillId="25" borderId="180" xfId="0" applyFont="1" applyFill="1" applyBorder="1" applyAlignment="1" applyProtection="1">
      <alignment horizontal="left" vertical="center" shrinkToFit="1"/>
      <protection/>
    </xf>
    <xf numFmtId="0" fontId="50" fillId="25" borderId="149" xfId="0" applyFont="1" applyFill="1" applyBorder="1" applyAlignment="1" applyProtection="1">
      <alignment horizontal="left" vertical="center" shrinkToFit="1"/>
      <protection/>
    </xf>
    <xf numFmtId="4" fontId="48" fillId="25" borderId="0" xfId="0" applyNumberFormat="1" applyFont="1" applyFill="1" applyBorder="1" applyAlignment="1" applyProtection="1">
      <alignment horizontal="center" wrapText="1"/>
      <protection/>
    </xf>
    <xf numFmtId="0" fontId="51" fillId="27" borderId="181" xfId="0" applyFont="1" applyFill="1" applyBorder="1" applyAlignment="1" applyProtection="1">
      <alignment horizontal="right" vertical="center" wrapText="1"/>
      <protection/>
    </xf>
    <xf numFmtId="0" fontId="51" fillId="27" borderId="182" xfId="0" applyFont="1" applyFill="1" applyBorder="1" applyAlignment="1" applyProtection="1">
      <alignment horizontal="right" vertical="center" wrapText="1"/>
      <protection/>
    </xf>
    <xf numFmtId="0" fontId="51" fillId="25" borderId="48" xfId="0" applyFont="1" applyFill="1" applyBorder="1" applyAlignment="1" applyProtection="1">
      <alignment horizontal="right" vertical="center" wrapText="1"/>
      <protection/>
    </xf>
    <xf numFmtId="0" fontId="51" fillId="25" borderId="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2762250</xdr:colOff>
      <xdr:row>1</xdr:row>
      <xdr:rowOff>219075</xdr:rowOff>
    </xdr:from>
    <xdr:to>
      <xdr:col>37</xdr:col>
      <xdr:colOff>1047750</xdr:colOff>
      <xdr:row>5</xdr:row>
      <xdr:rowOff>47625</xdr:rowOff>
    </xdr:to>
    <xdr:sp>
      <xdr:nvSpPr>
        <xdr:cNvPr id="1" name="Ellipse 1"/>
        <xdr:cNvSpPr>
          <a:spLocks/>
        </xdr:cNvSpPr>
      </xdr:nvSpPr>
      <xdr:spPr>
        <a:xfrm>
          <a:off x="102308025" y="219075"/>
          <a:ext cx="4248150" cy="1600200"/>
        </a:xfrm>
        <a:prstGeom prst="ellipse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</a:rPr>
            <a:t>Intitulé de colonne modifiable</a:t>
          </a:r>
        </a:p>
      </xdr:txBody>
    </xdr:sp>
    <xdr:clientData fPrintsWithSheet="0"/>
  </xdr:twoCellAnchor>
  <xdr:twoCellAnchor>
    <xdr:from>
      <xdr:col>35</xdr:col>
      <xdr:colOff>2762250</xdr:colOff>
      <xdr:row>4</xdr:row>
      <xdr:rowOff>9525</xdr:rowOff>
    </xdr:from>
    <xdr:to>
      <xdr:col>36</xdr:col>
      <xdr:colOff>400050</xdr:colOff>
      <xdr:row>7</xdr:row>
      <xdr:rowOff>352425</xdr:rowOff>
    </xdr:to>
    <xdr:sp>
      <xdr:nvSpPr>
        <xdr:cNvPr id="2" name="Connecteur droit avec flèche 3"/>
        <xdr:cNvSpPr>
          <a:spLocks/>
        </xdr:cNvSpPr>
      </xdr:nvSpPr>
      <xdr:spPr>
        <a:xfrm flipH="1">
          <a:off x="102308025" y="1590675"/>
          <a:ext cx="619125" cy="162877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36</xdr:col>
      <xdr:colOff>352425</xdr:colOff>
      <xdr:row>4</xdr:row>
      <xdr:rowOff>161925</xdr:rowOff>
    </xdr:from>
    <xdr:to>
      <xdr:col>36</xdr:col>
      <xdr:colOff>857250</xdr:colOff>
      <xdr:row>7</xdr:row>
      <xdr:rowOff>285750</xdr:rowOff>
    </xdr:to>
    <xdr:sp>
      <xdr:nvSpPr>
        <xdr:cNvPr id="3" name="Connecteur droit avec flèche 6"/>
        <xdr:cNvSpPr>
          <a:spLocks/>
        </xdr:cNvSpPr>
      </xdr:nvSpPr>
      <xdr:spPr>
        <a:xfrm flipH="1">
          <a:off x="102879525" y="1743075"/>
          <a:ext cx="504825" cy="14097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36</xdr:col>
      <xdr:colOff>2857500</xdr:colOff>
      <xdr:row>4</xdr:row>
      <xdr:rowOff>161925</xdr:rowOff>
    </xdr:from>
    <xdr:to>
      <xdr:col>37</xdr:col>
      <xdr:colOff>314325</xdr:colOff>
      <xdr:row>7</xdr:row>
      <xdr:rowOff>95250</xdr:rowOff>
    </xdr:to>
    <xdr:sp>
      <xdr:nvSpPr>
        <xdr:cNvPr id="4" name="Connecteur droit avec flèche 10"/>
        <xdr:cNvSpPr>
          <a:spLocks/>
        </xdr:cNvSpPr>
      </xdr:nvSpPr>
      <xdr:spPr>
        <a:xfrm>
          <a:off x="105384600" y="1743075"/>
          <a:ext cx="438150" cy="12192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</xdr:row>
      <xdr:rowOff>419100</xdr:rowOff>
    </xdr:from>
    <xdr:to>
      <xdr:col>37</xdr:col>
      <xdr:colOff>847725</xdr:colOff>
      <xdr:row>5</xdr:row>
      <xdr:rowOff>247650</xdr:rowOff>
    </xdr:to>
    <xdr:sp>
      <xdr:nvSpPr>
        <xdr:cNvPr id="1" name="Ellipse 1"/>
        <xdr:cNvSpPr>
          <a:spLocks/>
        </xdr:cNvSpPr>
      </xdr:nvSpPr>
      <xdr:spPr>
        <a:xfrm>
          <a:off x="102527100" y="419100"/>
          <a:ext cx="3829050" cy="1600200"/>
        </a:xfrm>
        <a:prstGeom prst="ellipse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</a:rPr>
            <a:t>Intitulé de colonne modifiable</a:t>
          </a:r>
        </a:p>
      </xdr:txBody>
    </xdr:sp>
    <xdr:clientData fPrintsWithSheet="0"/>
  </xdr:twoCellAnchor>
  <xdr:twoCellAnchor>
    <xdr:from>
      <xdr:col>35</xdr:col>
      <xdr:colOff>2733675</xdr:colOff>
      <xdr:row>5</xdr:row>
      <xdr:rowOff>0</xdr:rowOff>
    </xdr:from>
    <xdr:to>
      <xdr:col>36</xdr:col>
      <xdr:colOff>447675</xdr:colOff>
      <xdr:row>7</xdr:row>
      <xdr:rowOff>447675</xdr:rowOff>
    </xdr:to>
    <xdr:sp>
      <xdr:nvSpPr>
        <xdr:cNvPr id="2" name="Connecteur droit avec flèche 3"/>
        <xdr:cNvSpPr>
          <a:spLocks/>
        </xdr:cNvSpPr>
      </xdr:nvSpPr>
      <xdr:spPr>
        <a:xfrm flipH="1">
          <a:off x="102279450" y="1771650"/>
          <a:ext cx="695325" cy="154305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36</xdr:col>
      <xdr:colOff>381000</xdr:colOff>
      <xdr:row>5</xdr:row>
      <xdr:rowOff>95250</xdr:rowOff>
    </xdr:from>
    <xdr:to>
      <xdr:col>36</xdr:col>
      <xdr:colOff>828675</xdr:colOff>
      <xdr:row>7</xdr:row>
      <xdr:rowOff>190500</xdr:rowOff>
    </xdr:to>
    <xdr:sp>
      <xdr:nvSpPr>
        <xdr:cNvPr id="3" name="Connecteur droit avec flèche 5"/>
        <xdr:cNvSpPr>
          <a:spLocks/>
        </xdr:cNvSpPr>
      </xdr:nvSpPr>
      <xdr:spPr>
        <a:xfrm flipH="1">
          <a:off x="102908100" y="1866900"/>
          <a:ext cx="447675" cy="119062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36</xdr:col>
      <xdr:colOff>2638425</xdr:colOff>
      <xdr:row>5</xdr:row>
      <xdr:rowOff>219075</xdr:rowOff>
    </xdr:from>
    <xdr:to>
      <xdr:col>37</xdr:col>
      <xdr:colOff>285750</xdr:colOff>
      <xdr:row>7</xdr:row>
      <xdr:rowOff>123825</xdr:rowOff>
    </xdr:to>
    <xdr:sp>
      <xdr:nvSpPr>
        <xdr:cNvPr id="4" name="Connecteur droit avec flèche 11"/>
        <xdr:cNvSpPr>
          <a:spLocks/>
        </xdr:cNvSpPr>
      </xdr:nvSpPr>
      <xdr:spPr>
        <a:xfrm>
          <a:off x="105165525" y="1990725"/>
          <a:ext cx="628650" cy="100012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895350</xdr:colOff>
      <xdr:row>40</xdr:row>
      <xdr:rowOff>0</xdr:rowOff>
    </xdr:from>
    <xdr:to>
      <xdr:col>23</xdr:col>
      <xdr:colOff>1123950</xdr:colOff>
      <xdr:row>41</xdr:row>
      <xdr:rowOff>0</xdr:rowOff>
    </xdr:to>
    <xdr:sp>
      <xdr:nvSpPr>
        <xdr:cNvPr id="1" name="AutoShape 32"/>
        <xdr:cNvSpPr>
          <a:spLocks/>
        </xdr:cNvSpPr>
      </xdr:nvSpPr>
      <xdr:spPr>
        <a:xfrm>
          <a:off x="59331225" y="23221950"/>
          <a:ext cx="228600" cy="571500"/>
        </a:xfrm>
        <a:prstGeom prst="downArrow">
          <a:avLst/>
        </a:prstGeom>
        <a:solidFill>
          <a:srgbClr val="F2DCD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1362075</xdr:colOff>
      <xdr:row>40</xdr:row>
      <xdr:rowOff>409575</xdr:rowOff>
    </xdr:from>
    <xdr:to>
      <xdr:col>33</xdr:col>
      <xdr:colOff>1714500</xdr:colOff>
      <xdr:row>42</xdr:row>
      <xdr:rowOff>28575</xdr:rowOff>
    </xdr:to>
    <xdr:sp>
      <xdr:nvSpPr>
        <xdr:cNvPr id="2" name="AutoShape 32"/>
        <xdr:cNvSpPr>
          <a:spLocks/>
        </xdr:cNvSpPr>
      </xdr:nvSpPr>
      <xdr:spPr>
        <a:xfrm>
          <a:off x="86944200" y="23631525"/>
          <a:ext cx="352425" cy="628650"/>
        </a:xfrm>
        <a:prstGeom prst="downArrow">
          <a:avLst>
            <a:gd name="adj" fmla="val 15625"/>
          </a:avLst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1171575</xdr:colOff>
      <xdr:row>40</xdr:row>
      <xdr:rowOff>409575</xdr:rowOff>
    </xdr:from>
    <xdr:to>
      <xdr:col>34</xdr:col>
      <xdr:colOff>1524000</xdr:colOff>
      <xdr:row>42</xdr:row>
      <xdr:rowOff>28575</xdr:rowOff>
    </xdr:to>
    <xdr:sp>
      <xdr:nvSpPr>
        <xdr:cNvPr id="3" name="AutoShape 32"/>
        <xdr:cNvSpPr>
          <a:spLocks/>
        </xdr:cNvSpPr>
      </xdr:nvSpPr>
      <xdr:spPr>
        <a:xfrm>
          <a:off x="89468325" y="23631525"/>
          <a:ext cx="352425" cy="628650"/>
        </a:xfrm>
        <a:prstGeom prst="downArrow">
          <a:avLst>
            <a:gd name="adj" fmla="val 15967"/>
          </a:avLst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1200150</xdr:colOff>
      <xdr:row>40</xdr:row>
      <xdr:rowOff>447675</xdr:rowOff>
    </xdr:from>
    <xdr:to>
      <xdr:col>38</xdr:col>
      <xdr:colOff>1552575</xdr:colOff>
      <xdr:row>42</xdr:row>
      <xdr:rowOff>66675</xdr:rowOff>
    </xdr:to>
    <xdr:sp>
      <xdr:nvSpPr>
        <xdr:cNvPr id="4" name="AutoShape 32"/>
        <xdr:cNvSpPr>
          <a:spLocks/>
        </xdr:cNvSpPr>
      </xdr:nvSpPr>
      <xdr:spPr>
        <a:xfrm>
          <a:off x="100355400" y="23669625"/>
          <a:ext cx="352425" cy="628650"/>
        </a:xfrm>
        <a:prstGeom prst="downArrow">
          <a:avLst>
            <a:gd name="adj" fmla="val 15967"/>
          </a:avLst>
        </a:prstGeom>
        <a:solidFill>
          <a:srgbClr val="E6E0E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2352675</xdr:colOff>
      <xdr:row>1</xdr:row>
      <xdr:rowOff>323850</xdr:rowOff>
    </xdr:from>
    <xdr:to>
      <xdr:col>39</xdr:col>
      <xdr:colOff>1143000</xdr:colOff>
      <xdr:row>5</xdr:row>
      <xdr:rowOff>123825</xdr:rowOff>
    </xdr:to>
    <xdr:sp>
      <xdr:nvSpPr>
        <xdr:cNvPr id="5" name="Ellipse 5"/>
        <xdr:cNvSpPr>
          <a:spLocks/>
        </xdr:cNvSpPr>
      </xdr:nvSpPr>
      <xdr:spPr>
        <a:xfrm>
          <a:off x="98793300" y="323850"/>
          <a:ext cx="4219575" cy="1495425"/>
        </a:xfrm>
        <a:prstGeom prst="ellipse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</a:rPr>
            <a:t>Intitulé de colonne modifiable</a:t>
          </a:r>
        </a:p>
      </xdr:txBody>
    </xdr:sp>
    <xdr:clientData fPrintsWithSheet="0"/>
  </xdr:twoCellAnchor>
  <xdr:twoCellAnchor>
    <xdr:from>
      <xdr:col>37</xdr:col>
      <xdr:colOff>2457450</xdr:colOff>
      <xdr:row>5</xdr:row>
      <xdr:rowOff>19050</xdr:rowOff>
    </xdr:from>
    <xdr:to>
      <xdr:col>38</xdr:col>
      <xdr:colOff>571500</xdr:colOff>
      <xdr:row>7</xdr:row>
      <xdr:rowOff>219075</xdr:rowOff>
    </xdr:to>
    <xdr:sp>
      <xdr:nvSpPr>
        <xdr:cNvPr id="6" name="Connecteur droit avec flèche 2"/>
        <xdr:cNvSpPr>
          <a:spLocks/>
        </xdr:cNvSpPr>
      </xdr:nvSpPr>
      <xdr:spPr>
        <a:xfrm flipH="1">
          <a:off x="98898075" y="1714500"/>
          <a:ext cx="828675" cy="117157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38</xdr:col>
      <xdr:colOff>266700</xdr:colOff>
      <xdr:row>5</xdr:row>
      <xdr:rowOff>95250</xdr:rowOff>
    </xdr:from>
    <xdr:to>
      <xdr:col>38</xdr:col>
      <xdr:colOff>971550</xdr:colOff>
      <xdr:row>7</xdr:row>
      <xdr:rowOff>314325</xdr:rowOff>
    </xdr:to>
    <xdr:sp>
      <xdr:nvSpPr>
        <xdr:cNvPr id="7" name="Connecteur droit avec flèche 12"/>
        <xdr:cNvSpPr>
          <a:spLocks/>
        </xdr:cNvSpPr>
      </xdr:nvSpPr>
      <xdr:spPr>
        <a:xfrm flipH="1">
          <a:off x="99421950" y="1790700"/>
          <a:ext cx="704850" cy="119062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38</xdr:col>
      <xdr:colOff>2619375</xdr:colOff>
      <xdr:row>5</xdr:row>
      <xdr:rowOff>66675</xdr:rowOff>
    </xdr:from>
    <xdr:to>
      <xdr:col>39</xdr:col>
      <xdr:colOff>333375</xdr:colOff>
      <xdr:row>7</xdr:row>
      <xdr:rowOff>47625</xdr:rowOff>
    </xdr:to>
    <xdr:sp>
      <xdr:nvSpPr>
        <xdr:cNvPr id="8" name="Connecteur droit avec flèche 19"/>
        <xdr:cNvSpPr>
          <a:spLocks/>
        </xdr:cNvSpPr>
      </xdr:nvSpPr>
      <xdr:spPr>
        <a:xfrm>
          <a:off x="101774625" y="1762125"/>
          <a:ext cx="428625" cy="9525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8</xdr:row>
      <xdr:rowOff>66675</xdr:rowOff>
    </xdr:from>
    <xdr:to>
      <xdr:col>4</xdr:col>
      <xdr:colOff>590550</xdr:colOff>
      <xdr:row>8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5934075" y="2533650"/>
          <a:ext cx="409575" cy="200025"/>
        </a:xfrm>
        <a:prstGeom prst="leftArrow">
          <a:avLst>
            <a:gd name="adj" fmla="val -34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3</xdr:row>
      <xdr:rowOff>85725</xdr:rowOff>
    </xdr:from>
    <xdr:to>
      <xdr:col>4</xdr:col>
      <xdr:colOff>561975</xdr:colOff>
      <xdr:row>3</xdr:row>
      <xdr:rowOff>285750</xdr:rowOff>
    </xdr:to>
    <xdr:sp>
      <xdr:nvSpPr>
        <xdr:cNvPr id="2" name="AutoShape 1"/>
        <xdr:cNvSpPr>
          <a:spLocks/>
        </xdr:cNvSpPr>
      </xdr:nvSpPr>
      <xdr:spPr>
        <a:xfrm>
          <a:off x="5905500" y="809625"/>
          <a:ext cx="409575" cy="200025"/>
        </a:xfrm>
        <a:prstGeom prst="leftArrow">
          <a:avLst>
            <a:gd name="adj" fmla="val -34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4"/>
  <sheetViews>
    <sheetView showGridLines="0" tabSelected="1" showOutlineSymbols="0" zoomScale="30" zoomScaleNormal="30" zoomScaleSheetLayoutView="50" zoomScalePageLayoutView="0" workbookViewId="0" topLeftCell="A1">
      <pane xSplit="1" ySplit="11" topLeftCell="B12" activePane="bottomRight" state="frozen"/>
      <selection pane="topLeft" activeCell="J4" sqref="J4"/>
      <selection pane="topRight" activeCell="AG38" sqref="AG38"/>
      <selection pane="bottomLeft" activeCell="J4" sqref="J4"/>
      <selection pane="bottomRight" activeCell="C23" sqref="C23"/>
    </sheetView>
  </sheetViews>
  <sheetFormatPr defaultColWidth="11.421875" defaultRowHeight="12.75" outlineLevelRow="1"/>
  <cols>
    <col min="1" max="1" width="50.7109375" style="151" customWidth="1"/>
    <col min="2" max="9" width="44.7109375" style="151" customWidth="1"/>
    <col min="10" max="11" width="5.7109375" style="151" customWidth="1"/>
    <col min="12" max="40" width="44.7109375" style="151" customWidth="1"/>
    <col min="41" max="16384" width="11.421875" style="151" customWidth="1"/>
  </cols>
  <sheetData>
    <row r="1" s="30" customFormat="1" ht="19.5" customHeight="1" hidden="1"/>
    <row r="2" spans="1:40" s="30" customFormat="1" ht="60" customHeight="1">
      <c r="A2" s="31"/>
      <c r="B2" s="381" t="s">
        <v>150</v>
      </c>
      <c r="C2" s="381"/>
      <c r="D2" s="381"/>
      <c r="E2" s="381"/>
      <c r="F2" s="33"/>
      <c r="G2" s="384"/>
      <c r="H2" s="384"/>
      <c r="I2" s="384"/>
      <c r="J2" s="32"/>
      <c r="K2" s="32"/>
      <c r="L2" s="32"/>
      <c r="M2" s="343" t="str">
        <f>$F$4&amp;" "&amp;$C$4</f>
        <v> </v>
      </c>
      <c r="N2" s="32"/>
      <c r="O2" s="32"/>
      <c r="AB2" s="343" t="str">
        <f>$F$4&amp;" "&amp;$C$4</f>
        <v> </v>
      </c>
      <c r="AN2" s="343" t="str">
        <f>$F$4&amp;" "&amp;$C$4</f>
        <v> </v>
      </c>
    </row>
    <row r="3" spans="2:15" s="30" customFormat="1" ht="15" customHeigh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2:15" s="30" customFormat="1" ht="49.5" customHeight="1">
      <c r="B4" s="34" t="s">
        <v>103</v>
      </c>
      <c r="C4" s="385"/>
      <c r="D4" s="385"/>
      <c r="E4" s="342" t="s">
        <v>104</v>
      </c>
      <c r="F4" s="341"/>
      <c r="G4" s="36"/>
      <c r="H4" s="340"/>
      <c r="I4" s="37"/>
      <c r="J4" s="32"/>
      <c r="K4" s="32"/>
      <c r="L4" s="32"/>
      <c r="M4" s="32"/>
      <c r="N4" s="32"/>
      <c r="O4" s="32"/>
    </row>
    <row r="5" spans="2:15" s="30" customFormat="1" ht="15" customHeight="1">
      <c r="B5" s="32"/>
      <c r="C5" s="32"/>
      <c r="D5" s="32"/>
      <c r="E5" s="32"/>
      <c r="F5" s="32"/>
      <c r="G5" s="33"/>
      <c r="H5" s="33"/>
      <c r="I5" s="33"/>
      <c r="J5" s="32"/>
      <c r="K5" s="32"/>
      <c r="L5" s="32"/>
      <c r="M5" s="32"/>
      <c r="N5" s="32"/>
      <c r="O5" s="32"/>
    </row>
    <row r="6" spans="1:40" s="30" customFormat="1" ht="46.5" thickBot="1">
      <c r="A6" s="38"/>
      <c r="B6" s="39"/>
      <c r="C6" s="40"/>
      <c r="D6" s="41" t="s">
        <v>1</v>
      </c>
      <c r="E6" s="42"/>
      <c r="F6" s="40"/>
      <c r="G6" s="40"/>
      <c r="H6" s="40"/>
      <c r="I6" s="40"/>
      <c r="J6" s="32"/>
      <c r="K6" s="32"/>
      <c r="L6" s="39"/>
      <c r="M6" s="43"/>
      <c r="N6" s="43"/>
      <c r="O6" s="41" t="s">
        <v>2</v>
      </c>
      <c r="P6" s="44"/>
      <c r="Q6" s="44"/>
      <c r="R6" s="44"/>
      <c r="S6" s="44"/>
      <c r="T6" s="44"/>
      <c r="U6" s="44"/>
      <c r="V6" s="44"/>
      <c r="W6" s="44"/>
      <c r="X6" s="44"/>
      <c r="Y6" s="44"/>
      <c r="Z6" s="45"/>
      <c r="AA6" s="45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</row>
    <row r="7" spans="1:40" s="152" customFormat="1" ht="39.75" customHeight="1">
      <c r="A7" s="46"/>
      <c r="B7" s="47"/>
      <c r="C7" s="239" t="s">
        <v>123</v>
      </c>
      <c r="D7" s="240"/>
      <c r="E7" s="220" t="s">
        <v>15</v>
      </c>
      <c r="F7" s="376"/>
      <c r="G7" s="221" t="s">
        <v>16</v>
      </c>
      <c r="H7" s="219" t="s">
        <v>50</v>
      </c>
      <c r="I7" s="241" t="s">
        <v>94</v>
      </c>
      <c r="J7" s="32"/>
      <c r="K7" s="32"/>
      <c r="L7" s="180"/>
      <c r="M7" s="251" t="s">
        <v>124</v>
      </c>
      <c r="N7" s="252" t="s">
        <v>128</v>
      </c>
      <c r="O7" s="370" t="s">
        <v>82</v>
      </c>
      <c r="P7" s="371"/>
      <c r="Q7" s="219" t="s">
        <v>52</v>
      </c>
      <c r="R7" s="220" t="s">
        <v>16</v>
      </c>
      <c r="S7" s="221" t="s">
        <v>15</v>
      </c>
      <c r="T7" s="372" t="s">
        <v>125</v>
      </c>
      <c r="U7" s="373"/>
      <c r="V7" s="221" t="s">
        <v>88</v>
      </c>
      <c r="W7" s="221" t="s">
        <v>55</v>
      </c>
      <c r="X7" s="221" t="s">
        <v>109</v>
      </c>
      <c r="Y7" s="379" t="s">
        <v>78</v>
      </c>
      <c r="Z7" s="380"/>
      <c r="AA7" s="380"/>
      <c r="AB7" s="380"/>
      <c r="AC7" s="375"/>
      <c r="AD7" s="374" t="s">
        <v>105</v>
      </c>
      <c r="AE7" s="375"/>
      <c r="AF7" s="374" t="s">
        <v>79</v>
      </c>
      <c r="AG7" s="375"/>
      <c r="AH7" s="374" t="s">
        <v>80</v>
      </c>
      <c r="AI7" s="380"/>
      <c r="AJ7" s="380"/>
      <c r="AK7" s="375"/>
      <c r="AL7" s="257" t="s">
        <v>72</v>
      </c>
      <c r="AM7" s="222" t="s">
        <v>74</v>
      </c>
      <c r="AN7" s="223" t="s">
        <v>76</v>
      </c>
    </row>
    <row r="8" spans="1:40" s="152" customFormat="1" ht="39.75" customHeight="1">
      <c r="A8" s="49"/>
      <c r="B8" s="382" t="s">
        <v>100</v>
      </c>
      <c r="C8" s="249" t="s">
        <v>17</v>
      </c>
      <c r="D8" s="228" t="s">
        <v>52</v>
      </c>
      <c r="E8" s="229" t="s">
        <v>18</v>
      </c>
      <c r="F8" s="377"/>
      <c r="G8" s="230" t="s">
        <v>19</v>
      </c>
      <c r="H8" s="228" t="s">
        <v>51</v>
      </c>
      <c r="I8" s="244" t="s">
        <v>95</v>
      </c>
      <c r="J8" s="32"/>
      <c r="K8" s="32"/>
      <c r="L8" s="181" t="s">
        <v>81</v>
      </c>
      <c r="M8" s="253" t="str">
        <f>C8</f>
        <v>Banque 1</v>
      </c>
      <c r="N8" s="254" t="s">
        <v>129</v>
      </c>
      <c r="O8" s="227" t="s">
        <v>83</v>
      </c>
      <c r="P8" s="350" t="s">
        <v>85</v>
      </c>
      <c r="Q8" s="228" t="s">
        <v>20</v>
      </c>
      <c r="R8" s="229" t="s">
        <v>19</v>
      </c>
      <c r="S8" s="230" t="s">
        <v>54</v>
      </c>
      <c r="T8" s="229" t="s">
        <v>21</v>
      </c>
      <c r="U8" s="229" t="s">
        <v>22</v>
      </c>
      <c r="V8" s="230" t="s">
        <v>53</v>
      </c>
      <c r="W8" s="230" t="s">
        <v>56</v>
      </c>
      <c r="X8" s="230" t="s">
        <v>107</v>
      </c>
      <c r="Y8" s="229" t="s">
        <v>57</v>
      </c>
      <c r="Z8" s="229" t="s">
        <v>24</v>
      </c>
      <c r="AA8" s="229" t="s">
        <v>58</v>
      </c>
      <c r="AB8" s="229" t="s">
        <v>113</v>
      </c>
      <c r="AC8" s="229" t="s">
        <v>0</v>
      </c>
      <c r="AD8" s="229" t="s">
        <v>61</v>
      </c>
      <c r="AE8" s="229" t="s">
        <v>64</v>
      </c>
      <c r="AF8" s="383" t="s">
        <v>114</v>
      </c>
      <c r="AG8" s="229" t="s">
        <v>115</v>
      </c>
      <c r="AH8" s="229" t="s">
        <v>65</v>
      </c>
      <c r="AI8" s="229" t="s">
        <v>69</v>
      </c>
      <c r="AJ8" s="363" t="s">
        <v>70</v>
      </c>
      <c r="AK8" s="258" t="s">
        <v>116</v>
      </c>
      <c r="AL8" s="258" t="s">
        <v>73</v>
      </c>
      <c r="AM8" s="227" t="s">
        <v>75</v>
      </c>
      <c r="AN8" s="231" t="s">
        <v>77</v>
      </c>
    </row>
    <row r="9" spans="1:40" s="152" customFormat="1" ht="39.75" customHeight="1">
      <c r="A9" s="52"/>
      <c r="B9" s="382"/>
      <c r="C9" s="250"/>
      <c r="D9" s="247"/>
      <c r="E9" s="274"/>
      <c r="F9" s="378"/>
      <c r="G9" s="246"/>
      <c r="H9" s="247"/>
      <c r="I9" s="248"/>
      <c r="J9" s="32"/>
      <c r="K9" s="32"/>
      <c r="L9" s="182"/>
      <c r="M9" s="255"/>
      <c r="N9" s="275"/>
      <c r="O9" s="227" t="s">
        <v>84</v>
      </c>
      <c r="P9" s="227" t="s">
        <v>86</v>
      </c>
      <c r="Q9" s="234"/>
      <c r="R9" s="229"/>
      <c r="S9" s="235"/>
      <c r="T9" s="229" t="s">
        <v>25</v>
      </c>
      <c r="U9" s="229" t="s">
        <v>96</v>
      </c>
      <c r="V9" s="230" t="s">
        <v>39</v>
      </c>
      <c r="W9" s="236"/>
      <c r="X9" s="230" t="s">
        <v>108</v>
      </c>
      <c r="Y9" s="229" t="s">
        <v>23</v>
      </c>
      <c r="Z9" s="229" t="s">
        <v>111</v>
      </c>
      <c r="AA9" s="229" t="s">
        <v>59</v>
      </c>
      <c r="AB9" s="238" t="s">
        <v>112</v>
      </c>
      <c r="AC9" s="229" t="s">
        <v>60</v>
      </c>
      <c r="AD9" s="229" t="s">
        <v>62</v>
      </c>
      <c r="AE9" s="229" t="s">
        <v>63</v>
      </c>
      <c r="AF9" s="383"/>
      <c r="AG9" s="50" t="s">
        <v>67</v>
      </c>
      <c r="AH9" s="229" t="s">
        <v>66</v>
      </c>
      <c r="AI9" s="229" t="s">
        <v>68</v>
      </c>
      <c r="AJ9" s="363" t="s">
        <v>71</v>
      </c>
      <c r="AK9" s="286" t="s">
        <v>117</v>
      </c>
      <c r="AL9" s="258" t="s">
        <v>118</v>
      </c>
      <c r="AM9" s="276"/>
      <c r="AN9" s="277"/>
    </row>
    <row r="10" spans="1:40" s="153" customFormat="1" ht="39.75" customHeight="1" thickBot="1">
      <c r="A10" s="54"/>
      <c r="B10" s="55" t="s">
        <v>26</v>
      </c>
      <c r="C10" s="173">
        <v>1</v>
      </c>
      <c r="D10" s="56">
        <v>2</v>
      </c>
      <c r="E10" s="57">
        <v>3</v>
      </c>
      <c r="F10" s="57">
        <v>4</v>
      </c>
      <c r="G10" s="58">
        <v>5</v>
      </c>
      <c r="H10" s="56">
        <v>6</v>
      </c>
      <c r="I10" s="59">
        <v>7</v>
      </c>
      <c r="J10" s="60"/>
      <c r="K10" s="60"/>
      <c r="L10" s="183" t="s">
        <v>26</v>
      </c>
      <c r="M10" s="190">
        <v>8</v>
      </c>
      <c r="N10" s="63">
        <v>9</v>
      </c>
      <c r="O10" s="62">
        <v>10</v>
      </c>
      <c r="P10" s="62">
        <v>11</v>
      </c>
      <c r="Q10" s="63">
        <v>12</v>
      </c>
      <c r="R10" s="64">
        <v>13</v>
      </c>
      <c r="S10" s="65">
        <v>14</v>
      </c>
      <c r="T10" s="64">
        <v>15</v>
      </c>
      <c r="U10" s="64">
        <v>16</v>
      </c>
      <c r="V10" s="64">
        <v>17</v>
      </c>
      <c r="W10" s="62">
        <v>18</v>
      </c>
      <c r="X10" s="63">
        <v>19</v>
      </c>
      <c r="Y10" s="64">
        <v>20</v>
      </c>
      <c r="Z10" s="64">
        <v>21</v>
      </c>
      <c r="AA10" s="64">
        <v>22</v>
      </c>
      <c r="AB10" s="64">
        <v>23</v>
      </c>
      <c r="AC10" s="64">
        <v>24</v>
      </c>
      <c r="AD10" s="64">
        <v>25</v>
      </c>
      <c r="AE10" s="64">
        <v>26</v>
      </c>
      <c r="AF10" s="65">
        <v>27</v>
      </c>
      <c r="AG10" s="64">
        <v>28</v>
      </c>
      <c r="AH10" s="64">
        <v>29</v>
      </c>
      <c r="AI10" s="64">
        <v>30</v>
      </c>
      <c r="AJ10" s="64">
        <v>31</v>
      </c>
      <c r="AK10" s="61">
        <v>32</v>
      </c>
      <c r="AL10" s="62">
        <v>33</v>
      </c>
      <c r="AM10" s="62">
        <v>34</v>
      </c>
      <c r="AN10" s="66">
        <v>35</v>
      </c>
    </row>
    <row r="11" spans="1:40" s="30" customFormat="1" ht="12.75" customHeight="1" hidden="1" outlineLevel="1">
      <c r="A11" s="67"/>
      <c r="C11" s="174"/>
      <c r="D11" s="68"/>
      <c r="E11" s="154"/>
      <c r="F11" s="154"/>
      <c r="G11" s="155"/>
      <c r="H11" s="68"/>
      <c r="I11" s="156"/>
      <c r="L11" s="184"/>
      <c r="M11" s="191"/>
      <c r="N11" s="188"/>
      <c r="O11" s="157"/>
      <c r="P11" s="157"/>
      <c r="Q11" s="68"/>
      <c r="R11" s="154"/>
      <c r="S11" s="155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5"/>
      <c r="AG11" s="154"/>
      <c r="AH11" s="154"/>
      <c r="AI11" s="154"/>
      <c r="AJ11" s="154"/>
      <c r="AK11" s="154"/>
      <c r="AL11" s="154"/>
      <c r="AM11" s="154"/>
      <c r="AN11" s="156"/>
    </row>
    <row r="12" spans="1:40" s="30" customFormat="1" ht="79.5" customHeight="1" outlineLevel="1">
      <c r="A12" s="165" t="s">
        <v>27</v>
      </c>
      <c r="B12" s="70" t="str">
        <f aca="true" t="shared" si="0" ref="B12:B23">IF(SUM(C12:C12)=SUM(D12:I12),"OK","Erreur : "&amp;SUM(C12:C12)-SUM(D12:I12))</f>
        <v>OK</v>
      </c>
      <c r="C12" s="175"/>
      <c r="D12" s="168"/>
      <c r="E12" s="2"/>
      <c r="F12" s="2"/>
      <c r="G12" s="2"/>
      <c r="H12" s="2"/>
      <c r="I12" s="3"/>
      <c r="J12" s="71"/>
      <c r="K12" s="71"/>
      <c r="L12" s="185" t="str">
        <f aca="true" t="shared" si="1" ref="L12:L23">IF(SUM(M12:M12)=SUM(N12:AN12),"OK","Erreur: "&amp;SUM(M12:M12)-SUM(N12:AN12))</f>
        <v>OK</v>
      </c>
      <c r="M12" s="192"/>
      <c r="N12" s="189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6"/>
    </row>
    <row r="13" spans="1:40" s="30" customFormat="1" ht="79.5" customHeight="1" outlineLevel="1">
      <c r="A13" s="76" t="s">
        <v>28</v>
      </c>
      <c r="B13" s="73" t="str">
        <f t="shared" si="0"/>
        <v>OK</v>
      </c>
      <c r="C13" s="176"/>
      <c r="D13" s="169"/>
      <c r="E13" s="7"/>
      <c r="F13" s="7"/>
      <c r="G13" s="7"/>
      <c r="H13" s="7"/>
      <c r="I13" s="8"/>
      <c r="J13" s="71"/>
      <c r="K13" s="71"/>
      <c r="L13" s="186" t="str">
        <f t="shared" si="1"/>
        <v>OK</v>
      </c>
      <c r="M13" s="193"/>
      <c r="N13" s="169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8"/>
    </row>
    <row r="14" spans="1:40" s="30" customFormat="1" ht="79.5" customHeight="1" outlineLevel="1">
      <c r="A14" s="166" t="s">
        <v>29</v>
      </c>
      <c r="B14" s="75" t="str">
        <f t="shared" si="0"/>
        <v>OK</v>
      </c>
      <c r="C14" s="177"/>
      <c r="D14" s="170"/>
      <c r="E14" s="1"/>
      <c r="F14" s="1"/>
      <c r="G14" s="1"/>
      <c r="H14" s="1"/>
      <c r="I14" s="4"/>
      <c r="J14" s="71"/>
      <c r="K14" s="71"/>
      <c r="L14" s="185" t="str">
        <f t="shared" si="1"/>
        <v>OK</v>
      </c>
      <c r="M14" s="194"/>
      <c r="N14" s="170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4"/>
    </row>
    <row r="15" spans="1:40" s="30" customFormat="1" ht="79.5" customHeight="1" outlineLevel="1">
      <c r="A15" s="76" t="s">
        <v>30</v>
      </c>
      <c r="B15" s="73" t="str">
        <f t="shared" si="0"/>
        <v>OK</v>
      </c>
      <c r="C15" s="176"/>
      <c r="D15" s="169"/>
      <c r="E15" s="7"/>
      <c r="F15" s="7"/>
      <c r="G15" s="7"/>
      <c r="H15" s="7"/>
      <c r="I15" s="8"/>
      <c r="J15" s="71"/>
      <c r="K15" s="71"/>
      <c r="L15" s="186" t="str">
        <f t="shared" si="1"/>
        <v>OK</v>
      </c>
      <c r="M15" s="193"/>
      <c r="N15" s="169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8"/>
    </row>
    <row r="16" spans="1:40" s="30" customFormat="1" ht="79.5" customHeight="1" outlineLevel="1">
      <c r="A16" s="166" t="s">
        <v>31</v>
      </c>
      <c r="B16" s="75" t="str">
        <f t="shared" si="0"/>
        <v>OK</v>
      </c>
      <c r="C16" s="177"/>
      <c r="D16" s="170"/>
      <c r="E16" s="1"/>
      <c r="F16" s="1"/>
      <c r="G16" s="1"/>
      <c r="H16" s="1"/>
      <c r="I16" s="4"/>
      <c r="J16" s="71"/>
      <c r="K16" s="71"/>
      <c r="L16" s="185" t="str">
        <f t="shared" si="1"/>
        <v>OK</v>
      </c>
      <c r="M16" s="194"/>
      <c r="N16" s="170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4"/>
    </row>
    <row r="17" spans="1:40" s="30" customFormat="1" ht="79.5" customHeight="1" outlineLevel="1">
      <c r="A17" s="76" t="s">
        <v>32</v>
      </c>
      <c r="B17" s="73" t="str">
        <f t="shared" si="0"/>
        <v>OK</v>
      </c>
      <c r="C17" s="176"/>
      <c r="D17" s="169"/>
      <c r="E17" s="7"/>
      <c r="F17" s="7"/>
      <c r="G17" s="7"/>
      <c r="H17" s="7"/>
      <c r="I17" s="8"/>
      <c r="J17" s="71"/>
      <c r="K17" s="71"/>
      <c r="L17" s="186" t="str">
        <f t="shared" si="1"/>
        <v>OK</v>
      </c>
      <c r="M17" s="193"/>
      <c r="N17" s="169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8"/>
    </row>
    <row r="18" spans="1:40" s="30" customFormat="1" ht="79.5" customHeight="1" outlineLevel="1">
      <c r="A18" s="166" t="s">
        <v>33</v>
      </c>
      <c r="B18" s="75" t="str">
        <f t="shared" si="0"/>
        <v>OK</v>
      </c>
      <c r="C18" s="177"/>
      <c r="D18" s="170"/>
      <c r="E18" s="1"/>
      <c r="F18" s="1"/>
      <c r="G18" s="1"/>
      <c r="H18" s="1"/>
      <c r="I18" s="4"/>
      <c r="J18" s="71"/>
      <c r="K18" s="71"/>
      <c r="L18" s="185" t="str">
        <f t="shared" si="1"/>
        <v>OK</v>
      </c>
      <c r="M18" s="194"/>
      <c r="N18" s="17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4"/>
    </row>
    <row r="19" spans="1:40" s="30" customFormat="1" ht="79.5" customHeight="1" outlineLevel="1">
      <c r="A19" s="76" t="s">
        <v>34</v>
      </c>
      <c r="B19" s="73" t="str">
        <f t="shared" si="0"/>
        <v>OK</v>
      </c>
      <c r="C19" s="176"/>
      <c r="D19" s="169"/>
      <c r="E19" s="7"/>
      <c r="F19" s="7"/>
      <c r="G19" s="7"/>
      <c r="H19" s="7"/>
      <c r="I19" s="8"/>
      <c r="J19" s="71"/>
      <c r="K19" s="71"/>
      <c r="L19" s="186" t="str">
        <f t="shared" si="1"/>
        <v>OK</v>
      </c>
      <c r="M19" s="193"/>
      <c r="N19" s="169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8"/>
    </row>
    <row r="20" spans="1:40" s="30" customFormat="1" ht="79.5" customHeight="1" outlineLevel="1">
      <c r="A20" s="166" t="s">
        <v>35</v>
      </c>
      <c r="B20" s="75" t="str">
        <f t="shared" si="0"/>
        <v>OK</v>
      </c>
      <c r="C20" s="177"/>
      <c r="D20" s="170"/>
      <c r="E20" s="1"/>
      <c r="F20" s="1"/>
      <c r="G20" s="1"/>
      <c r="H20" s="1"/>
      <c r="I20" s="4"/>
      <c r="J20" s="71"/>
      <c r="K20" s="71"/>
      <c r="L20" s="185" t="str">
        <f t="shared" si="1"/>
        <v>OK</v>
      </c>
      <c r="M20" s="194"/>
      <c r="N20" s="17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4"/>
    </row>
    <row r="21" spans="1:40" s="30" customFormat="1" ht="79.5" customHeight="1" outlineLevel="1">
      <c r="A21" s="76" t="s">
        <v>36</v>
      </c>
      <c r="B21" s="73" t="str">
        <f t="shared" si="0"/>
        <v>OK</v>
      </c>
      <c r="C21" s="176"/>
      <c r="D21" s="169"/>
      <c r="E21" s="7"/>
      <c r="F21" s="7"/>
      <c r="G21" s="7"/>
      <c r="H21" s="7"/>
      <c r="I21" s="8"/>
      <c r="J21" s="71"/>
      <c r="K21" s="71"/>
      <c r="L21" s="186" t="str">
        <f t="shared" si="1"/>
        <v>OK</v>
      </c>
      <c r="M21" s="193"/>
      <c r="N21" s="169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8"/>
    </row>
    <row r="22" spans="1:40" s="30" customFormat="1" ht="79.5" customHeight="1" outlineLevel="1">
      <c r="A22" s="166" t="s">
        <v>37</v>
      </c>
      <c r="B22" s="75" t="str">
        <f t="shared" si="0"/>
        <v>OK</v>
      </c>
      <c r="C22" s="177"/>
      <c r="D22" s="170"/>
      <c r="E22" s="1"/>
      <c r="F22" s="1"/>
      <c r="G22" s="1"/>
      <c r="H22" s="1"/>
      <c r="I22" s="4"/>
      <c r="J22" s="71"/>
      <c r="K22" s="71"/>
      <c r="L22" s="185" t="str">
        <f t="shared" si="1"/>
        <v>OK</v>
      </c>
      <c r="M22" s="194"/>
      <c r="N22" s="17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4"/>
    </row>
    <row r="23" spans="1:40" s="30" customFormat="1" ht="79.5" customHeight="1" outlineLevel="1">
      <c r="A23" s="76" t="s">
        <v>38</v>
      </c>
      <c r="B23" s="73" t="str">
        <f t="shared" si="0"/>
        <v>OK</v>
      </c>
      <c r="C23" s="178"/>
      <c r="D23" s="171"/>
      <c r="E23" s="9"/>
      <c r="F23" s="9"/>
      <c r="G23" s="9"/>
      <c r="H23" s="9"/>
      <c r="I23" s="10"/>
      <c r="J23" s="71"/>
      <c r="K23" s="71"/>
      <c r="L23" s="186" t="str">
        <f t="shared" si="1"/>
        <v>OK</v>
      </c>
      <c r="M23" s="195"/>
      <c r="N23" s="171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0"/>
    </row>
    <row r="24" spans="1:40" s="30" customFormat="1" ht="79.5" customHeight="1">
      <c r="A24" s="77"/>
      <c r="B24" s="167" t="s">
        <v>119</v>
      </c>
      <c r="C24" s="179">
        <f aca="true" t="shared" si="2" ref="C24:H24">SUM(C12:C23)</f>
        <v>0</v>
      </c>
      <c r="D24" s="172">
        <f t="shared" si="2"/>
        <v>0</v>
      </c>
      <c r="E24" s="78">
        <f t="shared" si="2"/>
        <v>0</v>
      </c>
      <c r="F24" s="78">
        <f t="shared" si="2"/>
        <v>0</v>
      </c>
      <c r="G24" s="78">
        <f t="shared" si="2"/>
        <v>0</v>
      </c>
      <c r="H24" s="78">
        <f t="shared" si="2"/>
        <v>0</v>
      </c>
      <c r="I24" s="78">
        <f>SUM(I12:I23)</f>
        <v>0</v>
      </c>
      <c r="J24" s="71"/>
      <c r="K24" s="71"/>
      <c r="L24" s="187" t="s">
        <v>119</v>
      </c>
      <c r="M24" s="196">
        <f aca="true" t="shared" si="3" ref="M24:AN24">SUM(M12:M23)</f>
        <v>0</v>
      </c>
      <c r="N24" s="172">
        <f t="shared" si="3"/>
        <v>0</v>
      </c>
      <c r="O24" s="78">
        <f t="shared" si="3"/>
        <v>0</v>
      </c>
      <c r="P24" s="78">
        <f t="shared" si="3"/>
        <v>0</v>
      </c>
      <c r="Q24" s="78">
        <f t="shared" si="3"/>
        <v>0</v>
      </c>
      <c r="R24" s="78">
        <f t="shared" si="3"/>
        <v>0</v>
      </c>
      <c r="S24" s="78">
        <f t="shared" si="3"/>
        <v>0</v>
      </c>
      <c r="T24" s="78">
        <f t="shared" si="3"/>
        <v>0</v>
      </c>
      <c r="U24" s="78">
        <f t="shared" si="3"/>
        <v>0</v>
      </c>
      <c r="V24" s="78">
        <f t="shared" si="3"/>
        <v>0</v>
      </c>
      <c r="W24" s="78">
        <f t="shared" si="3"/>
        <v>0</v>
      </c>
      <c r="X24" s="78">
        <f t="shared" si="3"/>
        <v>0</v>
      </c>
      <c r="Y24" s="78">
        <f t="shared" si="3"/>
        <v>0</v>
      </c>
      <c r="Z24" s="78">
        <f t="shared" si="3"/>
        <v>0</v>
      </c>
      <c r="AA24" s="78">
        <f t="shared" si="3"/>
        <v>0</v>
      </c>
      <c r="AB24" s="78">
        <f t="shared" si="3"/>
        <v>0</v>
      </c>
      <c r="AC24" s="78">
        <f t="shared" si="3"/>
        <v>0</v>
      </c>
      <c r="AD24" s="78">
        <f t="shared" si="3"/>
        <v>0</v>
      </c>
      <c r="AE24" s="78">
        <f t="shared" si="3"/>
        <v>0</v>
      </c>
      <c r="AF24" s="78">
        <f t="shared" si="3"/>
        <v>0</v>
      </c>
      <c r="AG24" s="78">
        <f t="shared" si="3"/>
        <v>0</v>
      </c>
      <c r="AH24" s="78">
        <f t="shared" si="3"/>
        <v>0</v>
      </c>
      <c r="AI24" s="78">
        <f t="shared" si="3"/>
        <v>0</v>
      </c>
      <c r="AJ24" s="78">
        <f t="shared" si="3"/>
        <v>0</v>
      </c>
      <c r="AK24" s="78">
        <f t="shared" si="3"/>
        <v>0</v>
      </c>
      <c r="AL24" s="78">
        <f t="shared" si="3"/>
        <v>0</v>
      </c>
      <c r="AM24" s="78">
        <f t="shared" si="3"/>
        <v>0</v>
      </c>
      <c r="AN24" s="79">
        <f t="shared" si="3"/>
        <v>0</v>
      </c>
    </row>
    <row r="25" s="30" customFormat="1" ht="34.5" customHeight="1"/>
    <row r="26" s="30" customFormat="1" ht="34.5" customHeight="1"/>
    <row r="27" s="150" customFormat="1" ht="18"/>
    <row r="28" s="150" customFormat="1" ht="18"/>
    <row r="29" s="150" customFormat="1" ht="18"/>
    <row r="30" s="150" customFormat="1" ht="18"/>
    <row r="31" s="150" customFormat="1" ht="18"/>
    <row r="32" s="150" customFormat="1" ht="18"/>
    <row r="33" s="150" customFormat="1" ht="18"/>
    <row r="34" s="150" customFormat="1" ht="18"/>
    <row r="35" s="150" customFormat="1" ht="18"/>
    <row r="36" s="150" customFormat="1" ht="18"/>
  </sheetData>
  <sheetProtection password="CC73" sheet="1" objects="1" scenarios="1" selectLockedCells="1"/>
  <mergeCells count="12">
    <mergeCell ref="AF7:AG7"/>
    <mergeCell ref="AH7:AK7"/>
    <mergeCell ref="B8:B9"/>
    <mergeCell ref="AF8:AF9"/>
    <mergeCell ref="G2:I2"/>
    <mergeCell ref="C4:D4"/>
    <mergeCell ref="O7:P7"/>
    <mergeCell ref="T7:U7"/>
    <mergeCell ref="AD7:AE7"/>
    <mergeCell ref="F7:F9"/>
    <mergeCell ref="Y7:AC7"/>
    <mergeCell ref="B2:E2"/>
  </mergeCells>
  <conditionalFormatting sqref="L12:L23 B12:B23">
    <cfRule type="cellIs" priority="1" dxfId="0" operator="notEqual" stopIfTrue="1">
      <formula>"OK"</formula>
    </cfRule>
  </conditionalFormatting>
  <printOptions/>
  <pageMargins left="0.7874015748031497" right="0.15748031496062992" top="0.15748031496062992" bottom="0.15748031496062992" header="0.15748031496062992" footer="0.15748031496062992"/>
  <pageSetup fitToWidth="4" horizontalDpi="600" verticalDpi="600" orientation="landscape" paperSize="9" scale="28" r:id="rId2"/>
  <headerFooter alignWithMargins="0">
    <oddFooter>&amp;R&amp;26&amp;P/&amp;N</oddFooter>
  </headerFooter>
  <colBreaks count="2" manualBreakCount="2">
    <brk id="11" min="1" max="23" man="1"/>
    <brk id="20" min="1" max="2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24"/>
  <sheetViews>
    <sheetView showGridLines="0" showOutlineSymbols="0" zoomScale="30" zoomScaleNormal="30" zoomScaleSheetLayoutView="50" zoomScalePageLayoutView="0" workbookViewId="0" topLeftCell="A1">
      <pane xSplit="1" ySplit="11" topLeftCell="B12" activePane="bottomRight" state="frozen"/>
      <selection pane="topLeft" activeCell="J4" sqref="J4"/>
      <selection pane="topRight" activeCell="AG38" sqref="AG38"/>
      <selection pane="bottomLeft" activeCell="J4" sqref="J4"/>
      <selection pane="bottomRight" activeCell="F15" sqref="F15"/>
    </sheetView>
  </sheetViews>
  <sheetFormatPr defaultColWidth="11.421875" defaultRowHeight="12.75" outlineLevelRow="1"/>
  <cols>
    <col min="1" max="1" width="50.7109375" style="151" customWidth="1"/>
    <col min="2" max="9" width="44.7109375" style="151" customWidth="1"/>
    <col min="10" max="11" width="5.7109375" style="151" customWidth="1"/>
    <col min="12" max="40" width="44.7109375" style="151" customWidth="1"/>
    <col min="41" max="16384" width="11.421875" style="151" customWidth="1"/>
  </cols>
  <sheetData>
    <row r="1" s="30" customFormat="1" ht="19.5" customHeight="1" hidden="1"/>
    <row r="2" spans="1:40" s="30" customFormat="1" ht="60" customHeight="1">
      <c r="A2" s="31">
        <v>2013</v>
      </c>
      <c r="B2" s="381" t="s">
        <v>151</v>
      </c>
      <c r="C2" s="381"/>
      <c r="D2" s="381"/>
      <c r="E2" s="381"/>
      <c r="F2" s="381"/>
      <c r="G2" s="384"/>
      <c r="H2" s="384"/>
      <c r="I2" s="384"/>
      <c r="J2" s="32"/>
      <c r="K2" s="32"/>
      <c r="L2" s="32"/>
      <c r="M2" s="343" t="str">
        <f>$F$4&amp;" "&amp;$C$4</f>
        <v>0 0</v>
      </c>
      <c r="N2" s="32"/>
      <c r="O2" s="32"/>
      <c r="AB2" s="343" t="str">
        <f>$F$4&amp;" "&amp;$C$4</f>
        <v>0 0</v>
      </c>
      <c r="AN2" s="343" t="str">
        <f>$F$4&amp;" "&amp;$C$4</f>
        <v>0 0</v>
      </c>
    </row>
    <row r="3" spans="2:15" s="30" customFormat="1" ht="15" customHeigh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2:15" s="30" customFormat="1" ht="49.5" customHeight="1">
      <c r="B4" s="34" t="s">
        <v>103</v>
      </c>
      <c r="C4" s="386">
        <f>'Réf. A BANQUE 1'!C4:D4</f>
        <v>0</v>
      </c>
      <c r="D4" s="386"/>
      <c r="E4" s="342" t="s">
        <v>104</v>
      </c>
      <c r="F4" s="364">
        <f>'Réf. A BANQUE 1'!F4</f>
        <v>0</v>
      </c>
      <c r="G4" s="36"/>
      <c r="H4" s="340"/>
      <c r="I4" s="37"/>
      <c r="J4" s="32"/>
      <c r="K4" s="32"/>
      <c r="L4" s="32"/>
      <c r="M4" s="32"/>
      <c r="N4" s="32"/>
      <c r="O4" s="32"/>
    </row>
    <row r="5" spans="2:15" s="30" customFormat="1" ht="15" customHeight="1">
      <c r="B5" s="32"/>
      <c r="C5" s="32"/>
      <c r="D5" s="32"/>
      <c r="E5" s="32"/>
      <c r="F5" s="32"/>
      <c r="G5" s="33"/>
      <c r="H5" s="33"/>
      <c r="I5" s="33"/>
      <c r="J5" s="32"/>
      <c r="K5" s="32"/>
      <c r="L5" s="32"/>
      <c r="M5" s="32"/>
      <c r="N5" s="32"/>
      <c r="O5" s="32"/>
    </row>
    <row r="6" spans="1:40" s="30" customFormat="1" ht="46.5" thickBot="1">
      <c r="A6" s="38"/>
      <c r="B6" s="39"/>
      <c r="C6" s="40"/>
      <c r="D6" s="41" t="s">
        <v>1</v>
      </c>
      <c r="E6" s="42"/>
      <c r="F6" s="40"/>
      <c r="G6" s="40"/>
      <c r="H6" s="40"/>
      <c r="I6" s="40"/>
      <c r="J6" s="32"/>
      <c r="K6" s="32"/>
      <c r="L6" s="39"/>
      <c r="M6" s="43"/>
      <c r="N6" s="43"/>
      <c r="O6" s="41" t="s">
        <v>2</v>
      </c>
      <c r="P6" s="44"/>
      <c r="Q6" s="44"/>
      <c r="R6" s="44"/>
      <c r="S6" s="44"/>
      <c r="T6" s="44"/>
      <c r="U6" s="44"/>
      <c r="V6" s="44"/>
      <c r="W6" s="44"/>
      <c r="X6" s="44"/>
      <c r="Y6" s="44"/>
      <c r="Z6" s="45"/>
      <c r="AA6" s="45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</row>
    <row r="7" spans="1:40" s="152" customFormat="1" ht="39.75" customHeight="1">
      <c r="A7" s="46"/>
      <c r="B7" s="197"/>
      <c r="C7" s="251" t="s">
        <v>123</v>
      </c>
      <c r="D7" s="219"/>
      <c r="E7" s="220" t="s">
        <v>15</v>
      </c>
      <c r="F7" s="376"/>
      <c r="G7" s="221" t="s">
        <v>16</v>
      </c>
      <c r="H7" s="219" t="s">
        <v>50</v>
      </c>
      <c r="I7" s="241" t="s">
        <v>94</v>
      </c>
      <c r="J7" s="32"/>
      <c r="K7" s="32"/>
      <c r="L7" s="180"/>
      <c r="M7" s="251" t="s">
        <v>124</v>
      </c>
      <c r="N7" s="252" t="s">
        <v>128</v>
      </c>
      <c r="O7" s="370" t="s">
        <v>82</v>
      </c>
      <c r="P7" s="371"/>
      <c r="Q7" s="219" t="s">
        <v>52</v>
      </c>
      <c r="R7" s="220" t="s">
        <v>16</v>
      </c>
      <c r="S7" s="221" t="s">
        <v>15</v>
      </c>
      <c r="T7" s="372" t="s">
        <v>122</v>
      </c>
      <c r="U7" s="373"/>
      <c r="V7" s="221" t="s">
        <v>88</v>
      </c>
      <c r="W7" s="221" t="s">
        <v>55</v>
      </c>
      <c r="X7" s="221" t="s">
        <v>109</v>
      </c>
      <c r="Y7" s="379" t="s">
        <v>78</v>
      </c>
      <c r="Z7" s="380"/>
      <c r="AA7" s="380"/>
      <c r="AB7" s="380"/>
      <c r="AC7" s="375"/>
      <c r="AD7" s="374" t="s">
        <v>105</v>
      </c>
      <c r="AE7" s="375"/>
      <c r="AF7" s="374" t="s">
        <v>79</v>
      </c>
      <c r="AG7" s="375"/>
      <c r="AH7" s="374" t="s">
        <v>80</v>
      </c>
      <c r="AI7" s="380"/>
      <c r="AJ7" s="380"/>
      <c r="AK7" s="375"/>
      <c r="AL7" s="257" t="str">
        <f>'Réf. A BANQUE 1'!AL7</f>
        <v>Frais financiers</v>
      </c>
      <c r="AM7" s="222" t="s">
        <v>74</v>
      </c>
      <c r="AN7" s="223" t="s">
        <v>76</v>
      </c>
    </row>
    <row r="8" spans="1:40" s="152" customFormat="1" ht="39.75" customHeight="1">
      <c r="A8" s="49"/>
      <c r="B8" s="382" t="s">
        <v>100</v>
      </c>
      <c r="C8" s="253" t="s">
        <v>120</v>
      </c>
      <c r="D8" s="228" t="s">
        <v>52</v>
      </c>
      <c r="E8" s="229" t="s">
        <v>18</v>
      </c>
      <c r="F8" s="377"/>
      <c r="G8" s="230" t="s">
        <v>19</v>
      </c>
      <c r="H8" s="228" t="s">
        <v>51</v>
      </c>
      <c r="I8" s="244" t="s">
        <v>95</v>
      </c>
      <c r="J8" s="32"/>
      <c r="K8" s="32"/>
      <c r="L8" s="181" t="s">
        <v>81</v>
      </c>
      <c r="M8" s="253" t="str">
        <f>C8</f>
        <v>Banque 2 / Caisse</v>
      </c>
      <c r="N8" s="254" t="s">
        <v>129</v>
      </c>
      <c r="O8" s="227" t="s">
        <v>83</v>
      </c>
      <c r="P8" s="350" t="s">
        <v>85</v>
      </c>
      <c r="Q8" s="228" t="s">
        <v>20</v>
      </c>
      <c r="R8" s="229" t="s">
        <v>19</v>
      </c>
      <c r="S8" s="230" t="s">
        <v>54</v>
      </c>
      <c r="T8" s="229" t="s">
        <v>21</v>
      </c>
      <c r="U8" s="229" t="s">
        <v>22</v>
      </c>
      <c r="V8" s="230" t="s">
        <v>53</v>
      </c>
      <c r="W8" s="230" t="s">
        <v>56</v>
      </c>
      <c r="X8" s="230" t="s">
        <v>107</v>
      </c>
      <c r="Y8" s="229" t="s">
        <v>57</v>
      </c>
      <c r="Z8" s="229" t="s">
        <v>24</v>
      </c>
      <c r="AA8" s="229" t="s">
        <v>58</v>
      </c>
      <c r="AB8" s="229" t="s">
        <v>113</v>
      </c>
      <c r="AC8" s="229" t="s">
        <v>0</v>
      </c>
      <c r="AD8" s="229" t="s">
        <v>61</v>
      </c>
      <c r="AE8" s="229" t="s">
        <v>64</v>
      </c>
      <c r="AF8" s="383" t="s">
        <v>114</v>
      </c>
      <c r="AG8" s="229" t="s">
        <v>115</v>
      </c>
      <c r="AH8" s="229" t="s">
        <v>65</v>
      </c>
      <c r="AI8" s="229" t="s">
        <v>69</v>
      </c>
      <c r="AJ8" s="363" t="s">
        <v>70</v>
      </c>
      <c r="AK8" s="258" t="str">
        <f>'Réf. A BANQUE 1'!AK8</f>
        <v>Frais divers</v>
      </c>
      <c r="AL8" s="258" t="str">
        <f>'Réf. A BANQUE 1'!AL8</f>
        <v>intérêts </v>
      </c>
      <c r="AM8" s="227" t="s">
        <v>75</v>
      </c>
      <c r="AN8" s="231" t="s">
        <v>77</v>
      </c>
    </row>
    <row r="9" spans="1:40" s="152" customFormat="1" ht="39.75" customHeight="1">
      <c r="A9" s="52"/>
      <c r="B9" s="382"/>
      <c r="C9" s="256"/>
      <c r="D9" s="247"/>
      <c r="E9" s="274"/>
      <c r="F9" s="378"/>
      <c r="G9" s="246"/>
      <c r="H9" s="247"/>
      <c r="I9" s="248"/>
      <c r="J9" s="32"/>
      <c r="K9" s="32"/>
      <c r="L9" s="182"/>
      <c r="M9" s="255"/>
      <c r="N9" s="275"/>
      <c r="O9" s="227" t="s">
        <v>84</v>
      </c>
      <c r="P9" s="227" t="s">
        <v>86</v>
      </c>
      <c r="Q9" s="234"/>
      <c r="R9" s="229"/>
      <c r="S9" s="235"/>
      <c r="T9" s="229" t="s">
        <v>25</v>
      </c>
      <c r="U9" s="229" t="s">
        <v>96</v>
      </c>
      <c r="V9" s="230" t="s">
        <v>39</v>
      </c>
      <c r="W9" s="236"/>
      <c r="X9" s="230" t="s">
        <v>108</v>
      </c>
      <c r="Y9" s="229" t="s">
        <v>23</v>
      </c>
      <c r="Z9" s="229" t="s">
        <v>111</v>
      </c>
      <c r="AA9" s="229" t="s">
        <v>59</v>
      </c>
      <c r="AB9" s="237" t="s">
        <v>112</v>
      </c>
      <c r="AC9" s="229" t="s">
        <v>60</v>
      </c>
      <c r="AD9" s="229" t="s">
        <v>62</v>
      </c>
      <c r="AE9" s="229" t="s">
        <v>63</v>
      </c>
      <c r="AF9" s="383"/>
      <c r="AG9" s="50" t="s">
        <v>67</v>
      </c>
      <c r="AH9" s="229" t="s">
        <v>66</v>
      </c>
      <c r="AI9" s="229" t="s">
        <v>68</v>
      </c>
      <c r="AJ9" s="363" t="s">
        <v>71</v>
      </c>
      <c r="AK9" s="286" t="str">
        <f>'Réf. A BANQUE 1'!AK9</f>
        <v>Frais Bque, Formation</v>
      </c>
      <c r="AL9" s="258" t="str">
        <f>'Réf. A BANQUE 1'!AL9</f>
        <v>d'emprunts</v>
      </c>
      <c r="AM9" s="276"/>
      <c r="AN9" s="277"/>
    </row>
    <row r="10" spans="1:40" s="153" customFormat="1" ht="39.75" customHeight="1" thickBot="1">
      <c r="A10" s="54"/>
      <c r="B10" s="55" t="s">
        <v>26</v>
      </c>
      <c r="C10" s="198">
        <v>1</v>
      </c>
      <c r="D10" s="56">
        <v>2</v>
      </c>
      <c r="E10" s="57">
        <v>3</v>
      </c>
      <c r="F10" s="57">
        <v>4</v>
      </c>
      <c r="G10" s="58">
        <v>5</v>
      </c>
      <c r="H10" s="56">
        <v>6</v>
      </c>
      <c r="I10" s="59">
        <v>7</v>
      </c>
      <c r="J10" s="60"/>
      <c r="K10" s="60"/>
      <c r="L10" s="183" t="s">
        <v>26</v>
      </c>
      <c r="M10" s="190">
        <v>8</v>
      </c>
      <c r="N10" s="63">
        <v>9</v>
      </c>
      <c r="O10" s="62">
        <v>10</v>
      </c>
      <c r="P10" s="62">
        <v>11</v>
      </c>
      <c r="Q10" s="63">
        <v>12</v>
      </c>
      <c r="R10" s="64">
        <v>13</v>
      </c>
      <c r="S10" s="65">
        <v>14</v>
      </c>
      <c r="T10" s="64">
        <v>15</v>
      </c>
      <c r="U10" s="64">
        <v>16</v>
      </c>
      <c r="V10" s="64">
        <v>17</v>
      </c>
      <c r="W10" s="62">
        <v>18</v>
      </c>
      <c r="X10" s="63">
        <v>19</v>
      </c>
      <c r="Y10" s="64">
        <v>20</v>
      </c>
      <c r="Z10" s="64">
        <v>21</v>
      </c>
      <c r="AA10" s="64">
        <v>22</v>
      </c>
      <c r="AB10" s="64">
        <v>23</v>
      </c>
      <c r="AC10" s="64">
        <v>24</v>
      </c>
      <c r="AD10" s="64">
        <v>25</v>
      </c>
      <c r="AE10" s="64">
        <v>26</v>
      </c>
      <c r="AF10" s="65">
        <v>27</v>
      </c>
      <c r="AG10" s="64">
        <v>28</v>
      </c>
      <c r="AH10" s="64">
        <v>29</v>
      </c>
      <c r="AI10" s="64">
        <v>30</v>
      </c>
      <c r="AJ10" s="64">
        <v>31</v>
      </c>
      <c r="AK10" s="61">
        <v>32</v>
      </c>
      <c r="AL10" s="62">
        <v>33</v>
      </c>
      <c r="AM10" s="62">
        <v>34</v>
      </c>
      <c r="AN10" s="66">
        <v>35</v>
      </c>
    </row>
    <row r="11" spans="1:40" s="30" customFormat="1" ht="12.75" customHeight="1" hidden="1" outlineLevel="1">
      <c r="A11" s="67"/>
      <c r="C11" s="191"/>
      <c r="D11" s="68"/>
      <c r="E11" s="154"/>
      <c r="F11" s="154"/>
      <c r="G11" s="155"/>
      <c r="H11" s="68"/>
      <c r="I11" s="156"/>
      <c r="L11" s="184"/>
      <c r="M11" s="191"/>
      <c r="N11" s="188"/>
      <c r="O11" s="157"/>
      <c r="P11" s="157"/>
      <c r="Q11" s="68"/>
      <c r="R11" s="154"/>
      <c r="S11" s="155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5"/>
      <c r="AG11" s="154"/>
      <c r="AH11" s="154"/>
      <c r="AI11" s="154"/>
      <c r="AJ11" s="154"/>
      <c r="AK11" s="154"/>
      <c r="AL11" s="154"/>
      <c r="AM11" s="154"/>
      <c r="AN11" s="156"/>
    </row>
    <row r="12" spans="1:40" s="30" customFormat="1" ht="79.5" customHeight="1" outlineLevel="1">
      <c r="A12" s="165" t="s">
        <v>27</v>
      </c>
      <c r="B12" s="70" t="str">
        <f aca="true" t="shared" si="0" ref="B12:B23">IF(SUM(C12:C12)=SUM(D12:I12),"OK","Erreur : "&amp;SUM(C12:C12)-SUM(D12:I12))</f>
        <v>OK</v>
      </c>
      <c r="C12" s="199"/>
      <c r="D12" s="168"/>
      <c r="E12" s="2"/>
      <c r="F12" s="2"/>
      <c r="G12" s="2"/>
      <c r="H12" s="2"/>
      <c r="I12" s="3"/>
      <c r="J12" s="71"/>
      <c r="K12" s="71"/>
      <c r="L12" s="185" t="str">
        <f aca="true" t="shared" si="1" ref="L12:L23">IF(SUM(M12:M12)=SUM(N12:AN12),"OK","Erreur: "&amp;SUM(M12:M12)-SUM(N12:AN12))</f>
        <v>OK</v>
      </c>
      <c r="M12" s="192"/>
      <c r="N12" s="189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6"/>
    </row>
    <row r="13" spans="1:40" s="30" customFormat="1" ht="79.5" customHeight="1" outlineLevel="1">
      <c r="A13" s="76" t="s">
        <v>28</v>
      </c>
      <c r="B13" s="73" t="str">
        <f t="shared" si="0"/>
        <v>OK</v>
      </c>
      <c r="C13" s="193"/>
      <c r="D13" s="169"/>
      <c r="E13" s="7"/>
      <c r="F13" s="7"/>
      <c r="G13" s="7"/>
      <c r="H13" s="7"/>
      <c r="I13" s="8"/>
      <c r="J13" s="71"/>
      <c r="K13" s="71"/>
      <c r="L13" s="186" t="str">
        <f t="shared" si="1"/>
        <v>OK</v>
      </c>
      <c r="M13" s="193"/>
      <c r="N13" s="169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8"/>
    </row>
    <row r="14" spans="1:40" s="30" customFormat="1" ht="79.5" customHeight="1" outlineLevel="1">
      <c r="A14" s="166" t="s">
        <v>29</v>
      </c>
      <c r="B14" s="75" t="str">
        <f t="shared" si="0"/>
        <v>OK</v>
      </c>
      <c r="C14" s="194"/>
      <c r="D14" s="170"/>
      <c r="E14" s="1"/>
      <c r="F14" s="1"/>
      <c r="G14" s="1"/>
      <c r="H14" s="1"/>
      <c r="I14" s="4"/>
      <c r="J14" s="71"/>
      <c r="K14" s="71"/>
      <c r="L14" s="185" t="str">
        <f t="shared" si="1"/>
        <v>OK</v>
      </c>
      <c r="M14" s="194"/>
      <c r="N14" s="170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4"/>
    </row>
    <row r="15" spans="1:40" s="30" customFormat="1" ht="79.5" customHeight="1" outlineLevel="1">
      <c r="A15" s="76" t="s">
        <v>30</v>
      </c>
      <c r="B15" s="73" t="str">
        <f t="shared" si="0"/>
        <v>OK</v>
      </c>
      <c r="C15" s="193"/>
      <c r="D15" s="169"/>
      <c r="E15" s="7"/>
      <c r="F15" s="7"/>
      <c r="G15" s="7"/>
      <c r="H15" s="7"/>
      <c r="I15" s="8"/>
      <c r="J15" s="71"/>
      <c r="K15" s="71"/>
      <c r="L15" s="186" t="str">
        <f t="shared" si="1"/>
        <v>OK</v>
      </c>
      <c r="M15" s="193"/>
      <c r="N15" s="169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8"/>
    </row>
    <row r="16" spans="1:40" s="30" customFormat="1" ht="79.5" customHeight="1" outlineLevel="1">
      <c r="A16" s="166" t="s">
        <v>31</v>
      </c>
      <c r="B16" s="75" t="str">
        <f t="shared" si="0"/>
        <v>OK</v>
      </c>
      <c r="C16" s="194"/>
      <c r="D16" s="170"/>
      <c r="E16" s="1"/>
      <c r="F16" s="1"/>
      <c r="G16" s="1"/>
      <c r="H16" s="1"/>
      <c r="I16" s="4"/>
      <c r="J16" s="71"/>
      <c r="K16" s="71"/>
      <c r="L16" s="185" t="str">
        <f t="shared" si="1"/>
        <v>OK</v>
      </c>
      <c r="M16" s="194"/>
      <c r="N16" s="170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4"/>
    </row>
    <row r="17" spans="1:40" s="30" customFormat="1" ht="79.5" customHeight="1" outlineLevel="1">
      <c r="A17" s="76" t="s">
        <v>32</v>
      </c>
      <c r="B17" s="73" t="str">
        <f t="shared" si="0"/>
        <v>OK</v>
      </c>
      <c r="C17" s="193"/>
      <c r="D17" s="169"/>
      <c r="E17" s="7"/>
      <c r="F17" s="7"/>
      <c r="G17" s="7"/>
      <c r="H17" s="7"/>
      <c r="I17" s="8"/>
      <c r="J17" s="71"/>
      <c r="K17" s="71"/>
      <c r="L17" s="186" t="str">
        <f t="shared" si="1"/>
        <v>OK</v>
      </c>
      <c r="M17" s="193"/>
      <c r="N17" s="169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8"/>
    </row>
    <row r="18" spans="1:40" s="30" customFormat="1" ht="79.5" customHeight="1" outlineLevel="1">
      <c r="A18" s="166" t="s">
        <v>33</v>
      </c>
      <c r="B18" s="75" t="str">
        <f t="shared" si="0"/>
        <v>OK</v>
      </c>
      <c r="C18" s="194"/>
      <c r="D18" s="170"/>
      <c r="E18" s="1"/>
      <c r="F18" s="1"/>
      <c r="G18" s="1"/>
      <c r="H18" s="1"/>
      <c r="I18" s="4"/>
      <c r="J18" s="71"/>
      <c r="K18" s="71"/>
      <c r="L18" s="185" t="str">
        <f t="shared" si="1"/>
        <v>OK</v>
      </c>
      <c r="M18" s="194"/>
      <c r="N18" s="17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4"/>
    </row>
    <row r="19" spans="1:40" s="30" customFormat="1" ht="79.5" customHeight="1" outlineLevel="1">
      <c r="A19" s="76" t="s">
        <v>34</v>
      </c>
      <c r="B19" s="73" t="str">
        <f t="shared" si="0"/>
        <v>OK</v>
      </c>
      <c r="C19" s="193"/>
      <c r="D19" s="169"/>
      <c r="E19" s="7"/>
      <c r="F19" s="7"/>
      <c r="G19" s="7"/>
      <c r="H19" s="7"/>
      <c r="I19" s="8"/>
      <c r="J19" s="71"/>
      <c r="K19" s="71"/>
      <c r="L19" s="186" t="str">
        <f t="shared" si="1"/>
        <v>OK</v>
      </c>
      <c r="M19" s="193"/>
      <c r="N19" s="169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8"/>
    </row>
    <row r="20" spans="1:40" s="30" customFormat="1" ht="79.5" customHeight="1" outlineLevel="1">
      <c r="A20" s="166" t="s">
        <v>35</v>
      </c>
      <c r="B20" s="75" t="str">
        <f t="shared" si="0"/>
        <v>OK</v>
      </c>
      <c r="C20" s="194"/>
      <c r="D20" s="170"/>
      <c r="E20" s="1"/>
      <c r="F20" s="1"/>
      <c r="G20" s="1"/>
      <c r="H20" s="1"/>
      <c r="I20" s="4"/>
      <c r="J20" s="71"/>
      <c r="K20" s="71"/>
      <c r="L20" s="185" t="str">
        <f t="shared" si="1"/>
        <v>OK</v>
      </c>
      <c r="M20" s="194"/>
      <c r="N20" s="17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4"/>
    </row>
    <row r="21" spans="1:40" s="30" customFormat="1" ht="79.5" customHeight="1" outlineLevel="1">
      <c r="A21" s="76" t="s">
        <v>36</v>
      </c>
      <c r="B21" s="73" t="str">
        <f t="shared" si="0"/>
        <v>OK</v>
      </c>
      <c r="C21" s="193"/>
      <c r="D21" s="169"/>
      <c r="E21" s="7"/>
      <c r="F21" s="7"/>
      <c r="G21" s="7"/>
      <c r="H21" s="7"/>
      <c r="I21" s="8"/>
      <c r="J21" s="71"/>
      <c r="K21" s="71"/>
      <c r="L21" s="186" t="str">
        <f t="shared" si="1"/>
        <v>OK</v>
      </c>
      <c r="M21" s="193"/>
      <c r="N21" s="169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8"/>
    </row>
    <row r="22" spans="1:40" s="30" customFormat="1" ht="79.5" customHeight="1" outlineLevel="1">
      <c r="A22" s="166" t="s">
        <v>37</v>
      </c>
      <c r="B22" s="75" t="str">
        <f t="shared" si="0"/>
        <v>OK</v>
      </c>
      <c r="C22" s="194"/>
      <c r="D22" s="170"/>
      <c r="E22" s="1"/>
      <c r="F22" s="1"/>
      <c r="G22" s="1"/>
      <c r="H22" s="1"/>
      <c r="I22" s="4"/>
      <c r="J22" s="71"/>
      <c r="K22" s="71"/>
      <c r="L22" s="185" t="str">
        <f t="shared" si="1"/>
        <v>OK</v>
      </c>
      <c r="M22" s="194"/>
      <c r="N22" s="17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4"/>
    </row>
    <row r="23" spans="1:40" s="30" customFormat="1" ht="79.5" customHeight="1" outlineLevel="1">
      <c r="A23" s="76" t="s">
        <v>38</v>
      </c>
      <c r="B23" s="73" t="str">
        <f t="shared" si="0"/>
        <v>OK</v>
      </c>
      <c r="C23" s="195"/>
      <c r="D23" s="171"/>
      <c r="E23" s="9"/>
      <c r="F23" s="9"/>
      <c r="G23" s="9"/>
      <c r="H23" s="9"/>
      <c r="I23" s="10"/>
      <c r="J23" s="71"/>
      <c r="K23" s="71"/>
      <c r="L23" s="186" t="str">
        <f t="shared" si="1"/>
        <v>OK</v>
      </c>
      <c r="M23" s="195"/>
      <c r="N23" s="171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0"/>
    </row>
    <row r="24" spans="1:40" s="30" customFormat="1" ht="79.5" customHeight="1">
      <c r="A24" s="77"/>
      <c r="B24" s="367" t="s">
        <v>121</v>
      </c>
      <c r="C24" s="196">
        <f aca="true" t="shared" si="2" ref="C24:H24">SUM(C12:C23)</f>
        <v>0</v>
      </c>
      <c r="D24" s="172">
        <f t="shared" si="2"/>
        <v>0</v>
      </c>
      <c r="E24" s="78">
        <f t="shared" si="2"/>
        <v>0</v>
      </c>
      <c r="F24" s="78">
        <f t="shared" si="2"/>
        <v>0</v>
      </c>
      <c r="G24" s="78">
        <f t="shared" si="2"/>
        <v>0</v>
      </c>
      <c r="H24" s="78">
        <f t="shared" si="2"/>
        <v>0</v>
      </c>
      <c r="I24" s="78">
        <f>SUM(I12:I23)</f>
        <v>0</v>
      </c>
      <c r="J24" s="71"/>
      <c r="K24" s="71"/>
      <c r="L24" s="368" t="s">
        <v>121</v>
      </c>
      <c r="M24" s="196">
        <f aca="true" t="shared" si="3" ref="M24:AN24">SUM(M12:M23)</f>
        <v>0</v>
      </c>
      <c r="N24" s="172">
        <f t="shared" si="3"/>
        <v>0</v>
      </c>
      <c r="O24" s="78">
        <f t="shared" si="3"/>
        <v>0</v>
      </c>
      <c r="P24" s="78">
        <f t="shared" si="3"/>
        <v>0</v>
      </c>
      <c r="Q24" s="78">
        <f t="shared" si="3"/>
        <v>0</v>
      </c>
      <c r="R24" s="78">
        <f t="shared" si="3"/>
        <v>0</v>
      </c>
      <c r="S24" s="78">
        <f t="shared" si="3"/>
        <v>0</v>
      </c>
      <c r="T24" s="78">
        <f t="shared" si="3"/>
        <v>0</v>
      </c>
      <c r="U24" s="78">
        <f t="shared" si="3"/>
        <v>0</v>
      </c>
      <c r="V24" s="78">
        <f t="shared" si="3"/>
        <v>0</v>
      </c>
      <c r="W24" s="78">
        <f t="shared" si="3"/>
        <v>0</v>
      </c>
      <c r="X24" s="78">
        <f t="shared" si="3"/>
        <v>0</v>
      </c>
      <c r="Y24" s="78">
        <f t="shared" si="3"/>
        <v>0</v>
      </c>
      <c r="Z24" s="78">
        <f t="shared" si="3"/>
        <v>0</v>
      </c>
      <c r="AA24" s="78">
        <f t="shared" si="3"/>
        <v>0</v>
      </c>
      <c r="AB24" s="78">
        <f t="shared" si="3"/>
        <v>0</v>
      </c>
      <c r="AC24" s="78">
        <f t="shared" si="3"/>
        <v>0</v>
      </c>
      <c r="AD24" s="78">
        <f t="shared" si="3"/>
        <v>0</v>
      </c>
      <c r="AE24" s="78">
        <f t="shared" si="3"/>
        <v>0</v>
      </c>
      <c r="AF24" s="78">
        <f t="shared" si="3"/>
        <v>0</v>
      </c>
      <c r="AG24" s="78">
        <f t="shared" si="3"/>
        <v>0</v>
      </c>
      <c r="AH24" s="78">
        <f t="shared" si="3"/>
        <v>0</v>
      </c>
      <c r="AI24" s="78">
        <f t="shared" si="3"/>
        <v>0</v>
      </c>
      <c r="AJ24" s="78">
        <f t="shared" si="3"/>
        <v>0</v>
      </c>
      <c r="AK24" s="78">
        <f t="shared" si="3"/>
        <v>0</v>
      </c>
      <c r="AL24" s="78">
        <f t="shared" si="3"/>
        <v>0</v>
      </c>
      <c r="AM24" s="78">
        <f t="shared" si="3"/>
        <v>0</v>
      </c>
      <c r="AN24" s="79">
        <f t="shared" si="3"/>
        <v>0</v>
      </c>
    </row>
    <row r="25" s="30" customFormat="1" ht="34.5" customHeight="1"/>
    <row r="26" s="30" customFormat="1" ht="34.5" customHeight="1"/>
    <row r="27" s="150" customFormat="1" ht="18"/>
    <row r="28" s="150" customFormat="1" ht="18"/>
    <row r="29" s="150" customFormat="1" ht="18"/>
    <row r="30" s="150" customFormat="1" ht="18"/>
    <row r="31" s="150" customFormat="1" ht="18"/>
    <row r="32" s="150" customFormat="1" ht="18"/>
    <row r="33" s="150" customFormat="1" ht="18"/>
    <row r="34" s="150" customFormat="1" ht="18"/>
    <row r="35" s="150" customFormat="1" ht="18"/>
    <row r="36" s="150" customFormat="1" ht="18"/>
  </sheetData>
  <sheetProtection password="CC73" sheet="1" objects="1" scenarios="1" selectLockedCells="1"/>
  <mergeCells count="12">
    <mergeCell ref="AF7:AG7"/>
    <mergeCell ref="AH7:AK7"/>
    <mergeCell ref="B8:B9"/>
    <mergeCell ref="AF8:AF9"/>
    <mergeCell ref="G2:I2"/>
    <mergeCell ref="C4:D4"/>
    <mergeCell ref="O7:P7"/>
    <mergeCell ref="T7:U7"/>
    <mergeCell ref="AD7:AE7"/>
    <mergeCell ref="F7:F9"/>
    <mergeCell ref="Y7:AC7"/>
    <mergeCell ref="B2:F2"/>
  </mergeCells>
  <conditionalFormatting sqref="L12:L23 B12:B23">
    <cfRule type="cellIs" priority="1" dxfId="0" operator="notEqual" stopIfTrue="1">
      <formula>"OK"</formula>
    </cfRule>
  </conditionalFormatting>
  <printOptions/>
  <pageMargins left="0.7874015748031497" right="0.15748031496062992" top="0.15748031496062992" bottom="0.15748031496062992" header="0.15748031496062992" footer="0.15748031496062992"/>
  <pageSetup fitToWidth="4" horizontalDpi="600" verticalDpi="600" orientation="landscape" paperSize="9" scale="28" r:id="rId2"/>
  <headerFooter alignWithMargins="0">
    <oddFooter>&amp;R&amp;26&amp;P/&amp;N</oddFooter>
  </headerFooter>
  <colBreaks count="2" manualBreakCount="2">
    <brk id="11" min="1" max="23" man="1"/>
    <brk id="20" min="1" max="2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P48"/>
  <sheetViews>
    <sheetView showGridLines="0" showOutlineSymbols="0" zoomScale="30" zoomScaleNormal="30" zoomScaleSheetLayoutView="50" zoomScalePageLayoutView="0" workbookViewId="0" topLeftCell="A1">
      <pane xSplit="1" ySplit="11" topLeftCell="B12" activePane="bottomRight" state="frozen"/>
      <selection pane="topLeft" activeCell="J4" sqref="J4"/>
      <selection pane="topRight" activeCell="AG38" sqref="AG38"/>
      <selection pane="bottomLeft" activeCell="J4" sqref="J4"/>
      <selection pane="bottomRight" activeCell="B2" sqref="B2:G2"/>
    </sheetView>
  </sheetViews>
  <sheetFormatPr defaultColWidth="11.421875" defaultRowHeight="12.75" outlineLevelRow="1"/>
  <cols>
    <col min="1" max="1" width="50.7109375" style="151" customWidth="1"/>
    <col min="2" max="10" width="40.7109375" style="151" customWidth="1"/>
    <col min="11" max="12" width="5.7109375" style="151" customWidth="1"/>
    <col min="13" max="42" width="40.7109375" style="151" customWidth="1"/>
    <col min="43" max="16384" width="11.421875" style="151" customWidth="1"/>
  </cols>
  <sheetData>
    <row r="1" s="30" customFormat="1" ht="19.5" customHeight="1" hidden="1"/>
    <row r="2" spans="1:42" s="30" customFormat="1" ht="60" customHeight="1">
      <c r="A2" s="31"/>
      <c r="B2" s="404" t="s">
        <v>152</v>
      </c>
      <c r="C2" s="404"/>
      <c r="D2" s="404"/>
      <c r="E2" s="404"/>
      <c r="F2" s="404"/>
      <c r="G2" s="404"/>
      <c r="H2" s="384"/>
      <c r="I2" s="384"/>
      <c r="J2" s="384"/>
      <c r="K2" s="32"/>
      <c r="L2" s="32"/>
      <c r="M2" s="344" t="str">
        <f>$I$4&amp;" "&amp;$C$4</f>
        <v>0 0</v>
      </c>
      <c r="N2" s="32"/>
      <c r="O2" s="32"/>
      <c r="P2" s="32"/>
      <c r="Q2" s="32"/>
      <c r="AD2" s="343" t="str">
        <f>$I$4&amp;" "&amp;$C$4</f>
        <v>0 0</v>
      </c>
      <c r="AP2" s="343" t="str">
        <f>$I$4&amp;" "&amp;$C$4</f>
        <v>0 0</v>
      </c>
    </row>
    <row r="3" spans="2:17" s="30" customFormat="1" ht="13.5" customHeigh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2:17" s="30" customFormat="1" ht="45.75">
      <c r="B4" s="34" t="s">
        <v>103</v>
      </c>
      <c r="C4" s="386">
        <f>'Réf. A BANQUE 1'!C4:D4</f>
        <v>0</v>
      </c>
      <c r="D4" s="386"/>
      <c r="E4" s="386"/>
      <c r="F4" s="33"/>
      <c r="G4" s="35"/>
      <c r="H4" s="36" t="s">
        <v>104</v>
      </c>
      <c r="I4" s="351">
        <f>'Réf. A BANQUE 1'!F4</f>
        <v>0</v>
      </c>
      <c r="J4" s="37"/>
      <c r="K4" s="32"/>
      <c r="L4" s="32"/>
      <c r="M4" s="32"/>
      <c r="N4" s="32"/>
      <c r="O4" s="32"/>
      <c r="P4" s="32"/>
      <c r="Q4" s="32"/>
    </row>
    <row r="5" spans="2:17" s="30" customFormat="1" ht="14.25" customHeight="1">
      <c r="B5" s="32"/>
      <c r="C5" s="32"/>
      <c r="D5" s="32"/>
      <c r="E5" s="32"/>
      <c r="F5" s="32"/>
      <c r="G5" s="32"/>
      <c r="H5" s="33"/>
      <c r="I5" s="33"/>
      <c r="J5" s="33"/>
      <c r="K5" s="32"/>
      <c r="L5" s="32"/>
      <c r="M5" s="32"/>
      <c r="N5" s="32"/>
      <c r="O5" s="32"/>
      <c r="P5" s="32"/>
      <c r="Q5" s="32"/>
    </row>
    <row r="6" spans="1:42" s="30" customFormat="1" ht="46.5" thickBot="1">
      <c r="A6" s="38"/>
      <c r="B6" s="39"/>
      <c r="C6" s="40"/>
      <c r="D6" s="40"/>
      <c r="E6" s="41" t="s">
        <v>1</v>
      </c>
      <c r="F6" s="42"/>
      <c r="G6" s="40"/>
      <c r="H6" s="40"/>
      <c r="I6" s="40"/>
      <c r="J6" s="40"/>
      <c r="K6" s="32"/>
      <c r="L6" s="32"/>
      <c r="M6" s="39"/>
      <c r="N6" s="43"/>
      <c r="O6" s="43"/>
      <c r="P6" s="43"/>
      <c r="Q6" s="41" t="s">
        <v>2</v>
      </c>
      <c r="R6" s="44"/>
      <c r="S6" s="44"/>
      <c r="T6" s="44"/>
      <c r="U6" s="44"/>
      <c r="V6" s="44"/>
      <c r="W6" s="44"/>
      <c r="X6" s="44"/>
      <c r="Y6" s="44"/>
      <c r="Z6" s="44"/>
      <c r="AA6" s="44"/>
      <c r="AB6" s="45"/>
      <c r="AC6" s="45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</row>
    <row r="7" spans="1:42" s="152" customFormat="1" ht="30" customHeight="1">
      <c r="A7" s="46"/>
      <c r="B7" s="47"/>
      <c r="C7" s="291" t="s">
        <v>135</v>
      </c>
      <c r="D7" s="292">
        <f>C24+D24</f>
        <v>0</v>
      </c>
      <c r="E7" s="240"/>
      <c r="F7" s="220" t="s">
        <v>15</v>
      </c>
      <c r="G7" s="399"/>
      <c r="H7" s="221" t="s">
        <v>16</v>
      </c>
      <c r="I7" s="219" t="s">
        <v>50</v>
      </c>
      <c r="J7" s="241" t="s">
        <v>94</v>
      </c>
      <c r="K7" s="32"/>
      <c r="L7" s="32"/>
      <c r="M7" s="48"/>
      <c r="N7" s="291" t="s">
        <v>137</v>
      </c>
      <c r="O7" s="292">
        <f>N24+O24</f>
        <v>0</v>
      </c>
      <c r="P7" s="218" t="s">
        <v>128</v>
      </c>
      <c r="Q7" s="370" t="s">
        <v>82</v>
      </c>
      <c r="R7" s="371"/>
      <c r="S7" s="219" t="s">
        <v>52</v>
      </c>
      <c r="T7" s="220" t="s">
        <v>16</v>
      </c>
      <c r="U7" s="221" t="s">
        <v>15</v>
      </c>
      <c r="V7" s="372" t="s">
        <v>122</v>
      </c>
      <c r="W7" s="373"/>
      <c r="X7" s="221" t="s">
        <v>88</v>
      </c>
      <c r="Y7" s="221" t="s">
        <v>55</v>
      </c>
      <c r="Z7" s="221" t="s">
        <v>109</v>
      </c>
      <c r="AA7" s="379" t="s">
        <v>78</v>
      </c>
      <c r="AB7" s="380"/>
      <c r="AC7" s="380"/>
      <c r="AD7" s="380"/>
      <c r="AE7" s="375"/>
      <c r="AF7" s="374" t="s">
        <v>105</v>
      </c>
      <c r="AG7" s="375"/>
      <c r="AH7" s="374" t="s">
        <v>79</v>
      </c>
      <c r="AI7" s="375"/>
      <c r="AJ7" s="374" t="s">
        <v>80</v>
      </c>
      <c r="AK7" s="380"/>
      <c r="AL7" s="380"/>
      <c r="AM7" s="375"/>
      <c r="AN7" s="257" t="str">
        <f>'Réf. A BANQUE 1'!AL7</f>
        <v>Frais financiers</v>
      </c>
      <c r="AO7" s="222" t="s">
        <v>74</v>
      </c>
      <c r="AP7" s="223" t="s">
        <v>76</v>
      </c>
    </row>
    <row r="8" spans="1:42" s="152" customFormat="1" ht="30" customHeight="1">
      <c r="A8" s="49"/>
      <c r="B8" s="398" t="s">
        <v>100</v>
      </c>
      <c r="C8" s="242" t="s">
        <v>17</v>
      </c>
      <c r="D8" s="225" t="s">
        <v>120</v>
      </c>
      <c r="E8" s="243" t="s">
        <v>52</v>
      </c>
      <c r="F8" s="229" t="s">
        <v>18</v>
      </c>
      <c r="G8" s="400"/>
      <c r="H8" s="230" t="s">
        <v>19</v>
      </c>
      <c r="I8" s="228" t="s">
        <v>51</v>
      </c>
      <c r="J8" s="244" t="s">
        <v>95</v>
      </c>
      <c r="K8" s="32"/>
      <c r="L8" s="32"/>
      <c r="M8" s="51" t="s">
        <v>81</v>
      </c>
      <c r="N8" s="224" t="str">
        <f>C8</f>
        <v>Banque 1</v>
      </c>
      <c r="O8" s="225" t="str">
        <f>D8</f>
        <v>Banque 2 / Caisse</v>
      </c>
      <c r="P8" s="226" t="s">
        <v>130</v>
      </c>
      <c r="Q8" s="227" t="s">
        <v>83</v>
      </c>
      <c r="R8" s="350" t="s">
        <v>85</v>
      </c>
      <c r="S8" s="228" t="s">
        <v>20</v>
      </c>
      <c r="T8" s="229" t="s">
        <v>19</v>
      </c>
      <c r="U8" s="230" t="s">
        <v>54</v>
      </c>
      <c r="V8" s="229" t="s">
        <v>21</v>
      </c>
      <c r="W8" s="229" t="s">
        <v>22</v>
      </c>
      <c r="X8" s="230" t="s">
        <v>53</v>
      </c>
      <c r="Y8" s="230" t="s">
        <v>56</v>
      </c>
      <c r="Z8" s="230" t="s">
        <v>107</v>
      </c>
      <c r="AA8" s="229" t="s">
        <v>57</v>
      </c>
      <c r="AB8" s="229" t="s">
        <v>24</v>
      </c>
      <c r="AC8" s="229" t="s">
        <v>58</v>
      </c>
      <c r="AD8" s="229" t="s">
        <v>113</v>
      </c>
      <c r="AE8" s="229" t="s">
        <v>0</v>
      </c>
      <c r="AF8" s="229" t="s">
        <v>61</v>
      </c>
      <c r="AG8" s="229" t="s">
        <v>64</v>
      </c>
      <c r="AH8" s="383" t="s">
        <v>114</v>
      </c>
      <c r="AI8" s="229" t="s">
        <v>115</v>
      </c>
      <c r="AJ8" s="229" t="s">
        <v>65</v>
      </c>
      <c r="AK8" s="229" t="s">
        <v>69</v>
      </c>
      <c r="AL8" s="363" t="s">
        <v>70</v>
      </c>
      <c r="AM8" s="258" t="str">
        <f>'Réf. A BANQUE 1'!AK8</f>
        <v>Frais divers</v>
      </c>
      <c r="AN8" s="258" t="str">
        <f>'Réf. A BANQUE 1'!AL8</f>
        <v>intérêts </v>
      </c>
      <c r="AO8" s="227" t="s">
        <v>75</v>
      </c>
      <c r="AP8" s="231" t="s">
        <v>77</v>
      </c>
    </row>
    <row r="9" spans="1:42" s="152" customFormat="1" ht="30" customHeight="1">
      <c r="A9" s="52"/>
      <c r="B9" s="398"/>
      <c r="C9" s="245"/>
      <c r="D9" s="233"/>
      <c r="E9" s="245"/>
      <c r="F9" s="278"/>
      <c r="G9" s="401"/>
      <c r="H9" s="246"/>
      <c r="I9" s="247"/>
      <c r="J9" s="248"/>
      <c r="K9" s="32"/>
      <c r="L9" s="32"/>
      <c r="M9" s="53"/>
      <c r="N9" s="232"/>
      <c r="O9" s="233"/>
      <c r="P9" s="279"/>
      <c r="Q9" s="227" t="s">
        <v>84</v>
      </c>
      <c r="R9" s="227" t="s">
        <v>86</v>
      </c>
      <c r="S9" s="234"/>
      <c r="T9" s="229"/>
      <c r="U9" s="235"/>
      <c r="V9" s="229" t="s">
        <v>25</v>
      </c>
      <c r="W9" s="229" t="s">
        <v>96</v>
      </c>
      <c r="X9" s="230" t="s">
        <v>39</v>
      </c>
      <c r="Y9" s="236"/>
      <c r="Z9" s="230" t="s">
        <v>108</v>
      </c>
      <c r="AA9" s="229" t="s">
        <v>23</v>
      </c>
      <c r="AB9" s="229" t="s">
        <v>111</v>
      </c>
      <c r="AC9" s="229" t="s">
        <v>59</v>
      </c>
      <c r="AD9" s="238" t="s">
        <v>112</v>
      </c>
      <c r="AE9" s="229" t="s">
        <v>60</v>
      </c>
      <c r="AF9" s="229" t="s">
        <v>62</v>
      </c>
      <c r="AG9" s="229" t="s">
        <v>63</v>
      </c>
      <c r="AH9" s="383"/>
      <c r="AI9" s="238" t="s">
        <v>67</v>
      </c>
      <c r="AJ9" s="229" t="s">
        <v>66</v>
      </c>
      <c r="AK9" s="229" t="s">
        <v>68</v>
      </c>
      <c r="AL9" s="363" t="s">
        <v>71</v>
      </c>
      <c r="AM9" s="286" t="str">
        <f>'Réf. A BANQUE 1'!AK9</f>
        <v>Frais Bque, Formation</v>
      </c>
      <c r="AN9" s="258" t="str">
        <f>'Réf. A BANQUE 1'!AL9</f>
        <v>d'emprunts</v>
      </c>
      <c r="AO9" s="281"/>
      <c r="AP9" s="280"/>
    </row>
    <row r="10" spans="1:42" s="153" customFormat="1" ht="30" customHeight="1" thickBot="1">
      <c r="A10" s="54"/>
      <c r="B10" s="55" t="s">
        <v>26</v>
      </c>
      <c r="C10" s="396">
        <v>1</v>
      </c>
      <c r="D10" s="397"/>
      <c r="E10" s="56">
        <v>2</v>
      </c>
      <c r="F10" s="57">
        <v>3</v>
      </c>
      <c r="G10" s="57">
        <v>4</v>
      </c>
      <c r="H10" s="58">
        <v>5</v>
      </c>
      <c r="I10" s="56">
        <v>6</v>
      </c>
      <c r="J10" s="59">
        <v>7</v>
      </c>
      <c r="K10" s="60"/>
      <c r="L10" s="60"/>
      <c r="M10" s="183" t="s">
        <v>26</v>
      </c>
      <c r="N10" s="402">
        <v>8</v>
      </c>
      <c r="O10" s="403"/>
      <c r="P10" s="63">
        <v>9</v>
      </c>
      <c r="Q10" s="62">
        <v>10</v>
      </c>
      <c r="R10" s="62">
        <v>11</v>
      </c>
      <c r="S10" s="63">
        <v>12</v>
      </c>
      <c r="T10" s="64">
        <v>13</v>
      </c>
      <c r="U10" s="65">
        <v>14</v>
      </c>
      <c r="V10" s="64">
        <v>15</v>
      </c>
      <c r="W10" s="64">
        <v>16</v>
      </c>
      <c r="X10" s="64">
        <v>17</v>
      </c>
      <c r="Y10" s="62">
        <v>18</v>
      </c>
      <c r="Z10" s="63">
        <v>19</v>
      </c>
      <c r="AA10" s="64">
        <v>20</v>
      </c>
      <c r="AB10" s="64">
        <v>21</v>
      </c>
      <c r="AC10" s="64">
        <v>22</v>
      </c>
      <c r="AD10" s="64">
        <v>23</v>
      </c>
      <c r="AE10" s="64">
        <v>24</v>
      </c>
      <c r="AF10" s="64">
        <v>25</v>
      </c>
      <c r="AG10" s="64">
        <v>26</v>
      </c>
      <c r="AH10" s="65">
        <v>27</v>
      </c>
      <c r="AI10" s="64">
        <v>28</v>
      </c>
      <c r="AJ10" s="64">
        <v>29</v>
      </c>
      <c r="AK10" s="64">
        <v>30</v>
      </c>
      <c r="AL10" s="64">
        <v>31</v>
      </c>
      <c r="AM10" s="61">
        <v>32</v>
      </c>
      <c r="AN10" s="62">
        <v>33</v>
      </c>
      <c r="AO10" s="62">
        <v>34</v>
      </c>
      <c r="AP10" s="66">
        <v>35</v>
      </c>
    </row>
    <row r="11" spans="1:42" s="30" customFormat="1" ht="12.75" customHeight="1" hidden="1" outlineLevel="1">
      <c r="A11" s="67"/>
      <c r="C11" s="311"/>
      <c r="D11" s="312"/>
      <c r="E11" s="68"/>
      <c r="F11" s="154"/>
      <c r="G11" s="154"/>
      <c r="H11" s="155"/>
      <c r="I11" s="68"/>
      <c r="J11" s="156"/>
      <c r="M11" s="184"/>
      <c r="N11" s="311"/>
      <c r="O11" s="312"/>
      <c r="P11" s="188"/>
      <c r="Q11" s="157"/>
      <c r="R11" s="157"/>
      <c r="S11" s="68"/>
      <c r="T11" s="154"/>
      <c r="U11" s="155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5"/>
      <c r="AI11" s="154"/>
      <c r="AJ11" s="154"/>
      <c r="AK11" s="154"/>
      <c r="AL11" s="154"/>
      <c r="AM11" s="154"/>
      <c r="AN11" s="154"/>
      <c r="AO11" s="154"/>
      <c r="AP11" s="156"/>
    </row>
    <row r="12" spans="1:42" s="30" customFormat="1" ht="64.5" customHeight="1" outlineLevel="1">
      <c r="A12" s="69" t="s">
        <v>27</v>
      </c>
      <c r="B12" s="70" t="str">
        <f aca="true" t="shared" si="0" ref="B12:B23">IF(SUM(C12:D12)=SUM(E12:J12),"OK","Erreur : "&amp;SUM(C12:D12)-SUM(E12:J12))</f>
        <v>OK</v>
      </c>
      <c r="C12" s="203">
        <f>'Réf. A BANQUE 1'!C12</f>
        <v>0</v>
      </c>
      <c r="D12" s="204">
        <f>'Réf. A BANQUE 2 ou CAISSE'!C12</f>
        <v>0</v>
      </c>
      <c r="E12" s="200">
        <f>'Réf. A BANQUE 1'!D12+'Réf. A BANQUE 2 ou CAISSE'!D12</f>
        <v>0</v>
      </c>
      <c r="F12" s="158">
        <f>'Réf. A BANQUE 1'!E12+'Réf. A BANQUE 2 ou CAISSE'!E12</f>
        <v>0</v>
      </c>
      <c r="G12" s="158">
        <f>'Réf. A BANQUE 1'!F12+'Réf. A BANQUE 2 ou CAISSE'!F12</f>
        <v>0</v>
      </c>
      <c r="H12" s="158">
        <f>'Réf. A BANQUE 1'!G12+'Réf. A BANQUE 2 ou CAISSE'!G12</f>
        <v>0</v>
      </c>
      <c r="I12" s="158">
        <f>'Réf. A BANQUE 1'!H12+'Réf. A BANQUE 2 ou CAISSE'!H12</f>
        <v>0</v>
      </c>
      <c r="J12" s="159">
        <f>'Réf. A BANQUE 1'!I12+'Réf. A BANQUE 2 ou CAISSE'!I12</f>
        <v>0</v>
      </c>
      <c r="K12" s="71"/>
      <c r="L12" s="71"/>
      <c r="M12" s="185" t="str">
        <f aca="true" t="shared" si="1" ref="M12:M23">IF(SUM(N12:O12)=SUM(P12:AP12),"OK","Erreur: "&amp;SUM(N12:O12)-SUM(P12:AP12))</f>
        <v>OK</v>
      </c>
      <c r="N12" s="214">
        <f>'Réf. A BANQUE 1'!M12</f>
        <v>0</v>
      </c>
      <c r="O12" s="215">
        <f>'Réf. A BANQUE 2 ou CAISSE'!M12</f>
        <v>0</v>
      </c>
      <c r="P12" s="213">
        <f>'Réf. A BANQUE 1'!N12+'Réf. A BANQUE 2 ou CAISSE'!N12</f>
        <v>0</v>
      </c>
      <c r="Q12" s="160">
        <f>'Réf. A BANQUE 1'!O12+'Réf. A BANQUE 2 ou CAISSE'!O12</f>
        <v>0</v>
      </c>
      <c r="R12" s="160">
        <f>'Réf. A BANQUE 1'!P12+'Réf. A BANQUE 2 ou CAISSE'!P12</f>
        <v>0</v>
      </c>
      <c r="S12" s="160">
        <f>'Réf. A BANQUE 1'!Q12+'Réf. A BANQUE 2 ou CAISSE'!Q12</f>
        <v>0</v>
      </c>
      <c r="T12" s="160">
        <f>'Réf. A BANQUE 1'!R12+'Réf. A BANQUE 2 ou CAISSE'!R12</f>
        <v>0</v>
      </c>
      <c r="U12" s="160">
        <f>'Réf. A BANQUE 1'!S12+'Réf. A BANQUE 2 ou CAISSE'!S12</f>
        <v>0</v>
      </c>
      <c r="V12" s="160">
        <f>'Réf. A BANQUE 1'!T12+'Réf. A BANQUE 2 ou CAISSE'!T12</f>
        <v>0</v>
      </c>
      <c r="W12" s="160">
        <f>'Réf. A BANQUE 1'!U12+'Réf. A BANQUE 2 ou CAISSE'!U12</f>
        <v>0</v>
      </c>
      <c r="X12" s="160">
        <f>'Réf. A BANQUE 1'!V12+'Réf. A BANQUE 2 ou CAISSE'!V12</f>
        <v>0</v>
      </c>
      <c r="Y12" s="160">
        <f>'Réf. A BANQUE 1'!W12+'Réf. A BANQUE 2 ou CAISSE'!W12</f>
        <v>0</v>
      </c>
      <c r="Z12" s="160">
        <f>'Réf. A BANQUE 1'!X12+'Réf. A BANQUE 2 ou CAISSE'!X12</f>
        <v>0</v>
      </c>
      <c r="AA12" s="160">
        <f>'Réf. A BANQUE 1'!Y12+'Réf. A BANQUE 2 ou CAISSE'!Y12</f>
        <v>0</v>
      </c>
      <c r="AB12" s="160">
        <f>'Réf. A BANQUE 1'!Z12+'Réf. A BANQUE 2 ou CAISSE'!Z12</f>
        <v>0</v>
      </c>
      <c r="AC12" s="160">
        <f>'Réf. A BANQUE 1'!AA12+'Réf. A BANQUE 2 ou CAISSE'!AA12</f>
        <v>0</v>
      </c>
      <c r="AD12" s="160">
        <f>'Réf. A BANQUE 1'!AB12+'Réf. A BANQUE 2 ou CAISSE'!AB12</f>
        <v>0</v>
      </c>
      <c r="AE12" s="160">
        <f>'Réf. A BANQUE 1'!AC12+'Réf. A BANQUE 2 ou CAISSE'!AC12</f>
        <v>0</v>
      </c>
      <c r="AF12" s="160">
        <f>'Réf. A BANQUE 1'!AD12+'Réf. A BANQUE 2 ou CAISSE'!AD12</f>
        <v>0</v>
      </c>
      <c r="AG12" s="160">
        <f>'Réf. A BANQUE 1'!AE12+'Réf. A BANQUE 2 ou CAISSE'!AE12</f>
        <v>0</v>
      </c>
      <c r="AH12" s="160">
        <f>'Réf. A BANQUE 1'!AF12+'Réf. A BANQUE 2 ou CAISSE'!AF12</f>
        <v>0</v>
      </c>
      <c r="AI12" s="160">
        <f>'Réf. A BANQUE 1'!AG12+'Réf. A BANQUE 2 ou CAISSE'!AG12</f>
        <v>0</v>
      </c>
      <c r="AJ12" s="160">
        <f>'Réf. A BANQUE 1'!AH12+'Réf. A BANQUE 2 ou CAISSE'!AH12</f>
        <v>0</v>
      </c>
      <c r="AK12" s="160">
        <f>'Réf. A BANQUE 1'!AI12+'Réf. A BANQUE 2 ou CAISSE'!AI12</f>
        <v>0</v>
      </c>
      <c r="AL12" s="160">
        <f>'Réf. A BANQUE 1'!AJ12+'Réf. A BANQUE 2 ou CAISSE'!AJ12</f>
        <v>0</v>
      </c>
      <c r="AM12" s="160">
        <f>'Réf. A BANQUE 1'!AK12+'Réf. A BANQUE 2 ou CAISSE'!AK12</f>
        <v>0</v>
      </c>
      <c r="AN12" s="160">
        <f>'Réf. A BANQUE 1'!AL12+'Réf. A BANQUE 2 ou CAISSE'!AL12</f>
        <v>0</v>
      </c>
      <c r="AO12" s="160">
        <f>'Réf. A BANQUE 1'!AM12+'Réf. A BANQUE 2 ou CAISSE'!AM12</f>
        <v>0</v>
      </c>
      <c r="AP12" s="160">
        <f>'Réf. A BANQUE 1'!AN12+'Réf. A BANQUE 2 ou CAISSE'!AN12</f>
        <v>0</v>
      </c>
    </row>
    <row r="13" spans="1:42" s="30" customFormat="1" ht="64.5" customHeight="1" outlineLevel="1">
      <c r="A13" s="72" t="s">
        <v>28</v>
      </c>
      <c r="B13" s="73" t="str">
        <f t="shared" si="0"/>
        <v>OK</v>
      </c>
      <c r="C13" s="205">
        <f>'Réf. A BANQUE 1'!C13</f>
        <v>0</v>
      </c>
      <c r="D13" s="206">
        <f>'Réf. A BANQUE 2 ou CAISSE'!C13</f>
        <v>0</v>
      </c>
      <c r="E13" s="201">
        <f>'Réf. A BANQUE 1'!D13+'Réf. A BANQUE 2 ou CAISSE'!D13</f>
        <v>0</v>
      </c>
      <c r="F13" s="161">
        <f>'Réf. A BANQUE 1'!E13+'Réf. A BANQUE 2 ou CAISSE'!E13</f>
        <v>0</v>
      </c>
      <c r="G13" s="161">
        <f>'Réf. A BANQUE 1'!F13+'Réf. A BANQUE 2 ou CAISSE'!F13</f>
        <v>0</v>
      </c>
      <c r="H13" s="161">
        <f>'Réf. A BANQUE 1'!G13+'Réf. A BANQUE 2 ou CAISSE'!G13</f>
        <v>0</v>
      </c>
      <c r="I13" s="161">
        <f>'Réf. A BANQUE 1'!H13+'Réf. A BANQUE 2 ou CAISSE'!H13</f>
        <v>0</v>
      </c>
      <c r="J13" s="162">
        <f>'Réf. A BANQUE 1'!I13+'Réf. A BANQUE 2 ou CAISSE'!I13</f>
        <v>0</v>
      </c>
      <c r="K13" s="71"/>
      <c r="L13" s="71"/>
      <c r="M13" s="186" t="str">
        <f t="shared" si="1"/>
        <v>OK</v>
      </c>
      <c r="N13" s="205">
        <f>'Réf. A BANQUE 1'!M13</f>
        <v>0</v>
      </c>
      <c r="O13" s="206">
        <f>'Réf. A BANQUE 2 ou CAISSE'!M13</f>
        <v>0</v>
      </c>
      <c r="P13" s="201">
        <f>'Réf. A BANQUE 1'!N13+'Réf. A BANQUE 2 ou CAISSE'!N13</f>
        <v>0</v>
      </c>
      <c r="Q13" s="161">
        <f>'Réf. A BANQUE 1'!O13+'Réf. A BANQUE 2 ou CAISSE'!O13</f>
        <v>0</v>
      </c>
      <c r="R13" s="161">
        <f>'Réf. A BANQUE 1'!P13+'Réf. A BANQUE 2 ou CAISSE'!P13</f>
        <v>0</v>
      </c>
      <c r="S13" s="161">
        <f>'Réf. A BANQUE 1'!Q13+'Réf. A BANQUE 2 ou CAISSE'!Q13</f>
        <v>0</v>
      </c>
      <c r="T13" s="161">
        <f>'Réf. A BANQUE 1'!R13+'Réf. A BANQUE 2 ou CAISSE'!R13</f>
        <v>0</v>
      </c>
      <c r="U13" s="161">
        <f>'Réf. A BANQUE 1'!S13+'Réf. A BANQUE 2 ou CAISSE'!S13</f>
        <v>0</v>
      </c>
      <c r="V13" s="161">
        <f>'Réf. A BANQUE 1'!T13+'Réf. A BANQUE 2 ou CAISSE'!T13</f>
        <v>0</v>
      </c>
      <c r="W13" s="161">
        <f>'Réf. A BANQUE 1'!U13+'Réf. A BANQUE 2 ou CAISSE'!U13</f>
        <v>0</v>
      </c>
      <c r="X13" s="161">
        <f>'Réf. A BANQUE 1'!V13+'Réf. A BANQUE 2 ou CAISSE'!V13</f>
        <v>0</v>
      </c>
      <c r="Y13" s="161">
        <f>'Réf. A BANQUE 1'!W13+'Réf. A BANQUE 2 ou CAISSE'!W13</f>
        <v>0</v>
      </c>
      <c r="Z13" s="161">
        <f>'Réf. A BANQUE 1'!X13+'Réf. A BANQUE 2 ou CAISSE'!X13</f>
        <v>0</v>
      </c>
      <c r="AA13" s="161">
        <f>'Réf. A BANQUE 1'!Y13+'Réf. A BANQUE 2 ou CAISSE'!Y13</f>
        <v>0</v>
      </c>
      <c r="AB13" s="161">
        <f>'Réf. A BANQUE 1'!Z13+'Réf. A BANQUE 2 ou CAISSE'!Z13</f>
        <v>0</v>
      </c>
      <c r="AC13" s="161">
        <f>'Réf. A BANQUE 1'!AA13+'Réf. A BANQUE 2 ou CAISSE'!AA13</f>
        <v>0</v>
      </c>
      <c r="AD13" s="161">
        <f>'Réf. A BANQUE 1'!AB13+'Réf. A BANQUE 2 ou CAISSE'!AB13</f>
        <v>0</v>
      </c>
      <c r="AE13" s="161">
        <f>'Réf. A BANQUE 1'!AC13+'Réf. A BANQUE 2 ou CAISSE'!AC13</f>
        <v>0</v>
      </c>
      <c r="AF13" s="161">
        <f>'Réf. A BANQUE 1'!AD13+'Réf. A BANQUE 2 ou CAISSE'!AD13</f>
        <v>0</v>
      </c>
      <c r="AG13" s="161">
        <f>'Réf. A BANQUE 1'!AE13+'Réf. A BANQUE 2 ou CAISSE'!AE13</f>
        <v>0</v>
      </c>
      <c r="AH13" s="161">
        <f>'Réf. A BANQUE 1'!AF13+'Réf. A BANQUE 2 ou CAISSE'!AF13</f>
        <v>0</v>
      </c>
      <c r="AI13" s="161">
        <f>'Réf. A BANQUE 1'!AG13+'Réf. A BANQUE 2 ou CAISSE'!AG13</f>
        <v>0</v>
      </c>
      <c r="AJ13" s="161">
        <f>'Réf. A BANQUE 1'!AH13+'Réf. A BANQUE 2 ou CAISSE'!AH13</f>
        <v>0</v>
      </c>
      <c r="AK13" s="161">
        <f>'Réf. A BANQUE 1'!AI13+'Réf. A BANQUE 2 ou CAISSE'!AI13</f>
        <v>0</v>
      </c>
      <c r="AL13" s="161">
        <f>'Réf. A BANQUE 1'!AJ13+'Réf. A BANQUE 2 ou CAISSE'!AJ13</f>
        <v>0</v>
      </c>
      <c r="AM13" s="161">
        <f>'Réf. A BANQUE 1'!AK13+'Réf. A BANQUE 2 ou CAISSE'!AK13</f>
        <v>0</v>
      </c>
      <c r="AN13" s="161">
        <f>'Réf. A BANQUE 1'!AL13+'Réf. A BANQUE 2 ou CAISSE'!AL13</f>
        <v>0</v>
      </c>
      <c r="AO13" s="161">
        <f>'Réf. A BANQUE 1'!AM13+'Réf. A BANQUE 2 ou CAISSE'!AM13</f>
        <v>0</v>
      </c>
      <c r="AP13" s="161">
        <f>'Réf. A BANQUE 1'!AN13+'Réf. A BANQUE 2 ou CAISSE'!AN13</f>
        <v>0</v>
      </c>
    </row>
    <row r="14" spans="1:42" s="30" customFormat="1" ht="64.5" customHeight="1" outlineLevel="1">
      <c r="A14" s="74" t="s">
        <v>29</v>
      </c>
      <c r="B14" s="75" t="str">
        <f t="shared" si="0"/>
        <v>OK</v>
      </c>
      <c r="C14" s="207">
        <f>'Réf. A BANQUE 1'!C14</f>
        <v>0</v>
      </c>
      <c r="D14" s="208">
        <f>'Réf. A BANQUE 2 ou CAISSE'!C14</f>
        <v>0</v>
      </c>
      <c r="E14" s="202">
        <f>'Réf. A BANQUE 1'!D14+'Réf. A BANQUE 2 ou CAISSE'!D14</f>
        <v>0</v>
      </c>
      <c r="F14" s="163">
        <f>'Réf. A BANQUE 1'!E14+'Réf. A BANQUE 2 ou CAISSE'!E14</f>
        <v>0</v>
      </c>
      <c r="G14" s="163">
        <f>'Réf. A BANQUE 1'!F14+'Réf. A BANQUE 2 ou CAISSE'!F14</f>
        <v>0</v>
      </c>
      <c r="H14" s="163">
        <f>'Réf. A BANQUE 1'!G14+'Réf. A BANQUE 2 ou CAISSE'!G14</f>
        <v>0</v>
      </c>
      <c r="I14" s="163">
        <f>'Réf. A BANQUE 1'!H14+'Réf. A BANQUE 2 ou CAISSE'!H14</f>
        <v>0</v>
      </c>
      <c r="J14" s="164">
        <f>'Réf. A BANQUE 1'!I14+'Réf. A BANQUE 2 ou CAISSE'!I14</f>
        <v>0</v>
      </c>
      <c r="K14" s="71"/>
      <c r="L14" s="71"/>
      <c r="M14" s="185" t="str">
        <f t="shared" si="1"/>
        <v>OK</v>
      </c>
      <c r="N14" s="216">
        <f>'Réf. A BANQUE 1'!M14</f>
        <v>0</v>
      </c>
      <c r="O14" s="217">
        <f>'Réf. A BANQUE 2 ou CAISSE'!M14</f>
        <v>0</v>
      </c>
      <c r="P14" s="202">
        <f>'Réf. A BANQUE 1'!N14+'Réf. A BANQUE 2 ou CAISSE'!N14</f>
        <v>0</v>
      </c>
      <c r="Q14" s="163">
        <f>'Réf. A BANQUE 1'!O14+'Réf. A BANQUE 2 ou CAISSE'!O14</f>
        <v>0</v>
      </c>
      <c r="R14" s="163">
        <f>'Réf. A BANQUE 1'!P14+'Réf. A BANQUE 2 ou CAISSE'!P14</f>
        <v>0</v>
      </c>
      <c r="S14" s="163">
        <f>'Réf. A BANQUE 1'!Q14+'Réf. A BANQUE 2 ou CAISSE'!Q14</f>
        <v>0</v>
      </c>
      <c r="T14" s="163">
        <f>'Réf. A BANQUE 1'!R14+'Réf. A BANQUE 2 ou CAISSE'!R14</f>
        <v>0</v>
      </c>
      <c r="U14" s="163">
        <f>'Réf. A BANQUE 1'!S14+'Réf. A BANQUE 2 ou CAISSE'!S14</f>
        <v>0</v>
      </c>
      <c r="V14" s="163">
        <f>'Réf. A BANQUE 1'!T14+'Réf. A BANQUE 2 ou CAISSE'!T14</f>
        <v>0</v>
      </c>
      <c r="W14" s="163">
        <f>'Réf. A BANQUE 1'!U14+'Réf. A BANQUE 2 ou CAISSE'!U14</f>
        <v>0</v>
      </c>
      <c r="X14" s="163">
        <f>'Réf. A BANQUE 1'!V14+'Réf. A BANQUE 2 ou CAISSE'!V14</f>
        <v>0</v>
      </c>
      <c r="Y14" s="163">
        <f>'Réf. A BANQUE 1'!W14+'Réf. A BANQUE 2 ou CAISSE'!W14</f>
        <v>0</v>
      </c>
      <c r="Z14" s="163">
        <f>'Réf. A BANQUE 1'!X14+'Réf. A BANQUE 2 ou CAISSE'!X14</f>
        <v>0</v>
      </c>
      <c r="AA14" s="163">
        <f>'Réf. A BANQUE 1'!Y14+'Réf. A BANQUE 2 ou CAISSE'!Y14</f>
        <v>0</v>
      </c>
      <c r="AB14" s="163">
        <f>'Réf. A BANQUE 1'!Z14+'Réf. A BANQUE 2 ou CAISSE'!Z14</f>
        <v>0</v>
      </c>
      <c r="AC14" s="163">
        <f>'Réf. A BANQUE 1'!AA14+'Réf. A BANQUE 2 ou CAISSE'!AA14</f>
        <v>0</v>
      </c>
      <c r="AD14" s="163">
        <f>'Réf. A BANQUE 1'!AB14+'Réf. A BANQUE 2 ou CAISSE'!AB14</f>
        <v>0</v>
      </c>
      <c r="AE14" s="163">
        <f>'Réf. A BANQUE 1'!AC14+'Réf. A BANQUE 2 ou CAISSE'!AC14</f>
        <v>0</v>
      </c>
      <c r="AF14" s="163">
        <f>'Réf. A BANQUE 1'!AD14+'Réf. A BANQUE 2 ou CAISSE'!AD14</f>
        <v>0</v>
      </c>
      <c r="AG14" s="163">
        <f>'Réf. A BANQUE 1'!AE14+'Réf. A BANQUE 2 ou CAISSE'!AE14</f>
        <v>0</v>
      </c>
      <c r="AH14" s="163">
        <f>'Réf. A BANQUE 1'!AF14+'Réf. A BANQUE 2 ou CAISSE'!AF14</f>
        <v>0</v>
      </c>
      <c r="AI14" s="163">
        <f>'Réf. A BANQUE 1'!AG14+'Réf. A BANQUE 2 ou CAISSE'!AG14</f>
        <v>0</v>
      </c>
      <c r="AJ14" s="163">
        <f>'Réf. A BANQUE 1'!AH14+'Réf. A BANQUE 2 ou CAISSE'!AH14</f>
        <v>0</v>
      </c>
      <c r="AK14" s="163">
        <f>'Réf. A BANQUE 1'!AI14+'Réf. A BANQUE 2 ou CAISSE'!AI14</f>
        <v>0</v>
      </c>
      <c r="AL14" s="163">
        <f>'Réf. A BANQUE 1'!AJ14+'Réf. A BANQUE 2 ou CAISSE'!AJ14</f>
        <v>0</v>
      </c>
      <c r="AM14" s="163">
        <f>'Réf. A BANQUE 1'!AK14+'Réf. A BANQUE 2 ou CAISSE'!AK14</f>
        <v>0</v>
      </c>
      <c r="AN14" s="163">
        <f>'Réf. A BANQUE 1'!AL14+'Réf. A BANQUE 2 ou CAISSE'!AL14</f>
        <v>0</v>
      </c>
      <c r="AO14" s="163">
        <f>'Réf. A BANQUE 1'!AM14+'Réf. A BANQUE 2 ou CAISSE'!AM14</f>
        <v>0</v>
      </c>
      <c r="AP14" s="163">
        <f>'Réf. A BANQUE 1'!AN14+'Réf. A BANQUE 2 ou CAISSE'!AN14</f>
        <v>0</v>
      </c>
    </row>
    <row r="15" spans="1:42" s="30" customFormat="1" ht="64.5" customHeight="1" outlineLevel="1">
      <c r="A15" s="72" t="s">
        <v>30</v>
      </c>
      <c r="B15" s="73" t="str">
        <f t="shared" si="0"/>
        <v>OK</v>
      </c>
      <c r="C15" s="205">
        <f>'Réf. A BANQUE 1'!C15</f>
        <v>0</v>
      </c>
      <c r="D15" s="206">
        <f>'Réf. A BANQUE 2 ou CAISSE'!C15</f>
        <v>0</v>
      </c>
      <c r="E15" s="201">
        <f>'Réf. A BANQUE 1'!D15+'Réf. A BANQUE 2 ou CAISSE'!D15</f>
        <v>0</v>
      </c>
      <c r="F15" s="161">
        <f>'Réf. A BANQUE 1'!E15+'Réf. A BANQUE 2 ou CAISSE'!E15</f>
        <v>0</v>
      </c>
      <c r="G15" s="161">
        <f>'Réf. A BANQUE 1'!F15+'Réf. A BANQUE 2 ou CAISSE'!F15</f>
        <v>0</v>
      </c>
      <c r="H15" s="161">
        <f>'Réf. A BANQUE 1'!G15+'Réf. A BANQUE 2 ou CAISSE'!G15</f>
        <v>0</v>
      </c>
      <c r="I15" s="161">
        <f>'Réf. A BANQUE 1'!H15+'Réf. A BANQUE 2 ou CAISSE'!H15</f>
        <v>0</v>
      </c>
      <c r="J15" s="162">
        <f>'Réf. A BANQUE 1'!I15+'Réf. A BANQUE 2 ou CAISSE'!I15</f>
        <v>0</v>
      </c>
      <c r="K15" s="71"/>
      <c r="L15" s="71"/>
      <c r="M15" s="186" t="str">
        <f t="shared" si="1"/>
        <v>OK</v>
      </c>
      <c r="N15" s="205">
        <f>'Réf. A BANQUE 1'!M15</f>
        <v>0</v>
      </c>
      <c r="O15" s="206">
        <f>'Réf. A BANQUE 2 ou CAISSE'!M15</f>
        <v>0</v>
      </c>
      <c r="P15" s="201">
        <f>'Réf. A BANQUE 1'!N15+'Réf. A BANQUE 2 ou CAISSE'!N15</f>
        <v>0</v>
      </c>
      <c r="Q15" s="161">
        <f>'Réf. A BANQUE 1'!O15+'Réf. A BANQUE 2 ou CAISSE'!O15</f>
        <v>0</v>
      </c>
      <c r="R15" s="161">
        <f>'Réf. A BANQUE 1'!P15+'Réf. A BANQUE 2 ou CAISSE'!P15</f>
        <v>0</v>
      </c>
      <c r="S15" s="161">
        <f>'Réf. A BANQUE 1'!Q15+'Réf. A BANQUE 2 ou CAISSE'!Q15</f>
        <v>0</v>
      </c>
      <c r="T15" s="161">
        <f>'Réf. A BANQUE 1'!R15+'Réf. A BANQUE 2 ou CAISSE'!R15</f>
        <v>0</v>
      </c>
      <c r="U15" s="161">
        <f>'Réf. A BANQUE 1'!S15+'Réf. A BANQUE 2 ou CAISSE'!S15</f>
        <v>0</v>
      </c>
      <c r="V15" s="161">
        <f>'Réf. A BANQUE 1'!T15+'Réf. A BANQUE 2 ou CAISSE'!T15</f>
        <v>0</v>
      </c>
      <c r="W15" s="161">
        <f>'Réf. A BANQUE 1'!U15+'Réf. A BANQUE 2 ou CAISSE'!U15</f>
        <v>0</v>
      </c>
      <c r="X15" s="161">
        <f>'Réf. A BANQUE 1'!V15+'Réf. A BANQUE 2 ou CAISSE'!V15</f>
        <v>0</v>
      </c>
      <c r="Y15" s="161">
        <f>'Réf. A BANQUE 1'!W15+'Réf. A BANQUE 2 ou CAISSE'!W15</f>
        <v>0</v>
      </c>
      <c r="Z15" s="161">
        <f>'Réf. A BANQUE 1'!X15+'Réf. A BANQUE 2 ou CAISSE'!X15</f>
        <v>0</v>
      </c>
      <c r="AA15" s="161">
        <f>'Réf. A BANQUE 1'!Y15+'Réf. A BANQUE 2 ou CAISSE'!Y15</f>
        <v>0</v>
      </c>
      <c r="AB15" s="161">
        <f>'Réf. A BANQUE 1'!Z15+'Réf. A BANQUE 2 ou CAISSE'!Z15</f>
        <v>0</v>
      </c>
      <c r="AC15" s="161">
        <f>'Réf. A BANQUE 1'!AA15+'Réf. A BANQUE 2 ou CAISSE'!AA15</f>
        <v>0</v>
      </c>
      <c r="AD15" s="161">
        <f>'Réf. A BANQUE 1'!AB15+'Réf. A BANQUE 2 ou CAISSE'!AB15</f>
        <v>0</v>
      </c>
      <c r="AE15" s="161">
        <f>'Réf. A BANQUE 1'!AC15+'Réf. A BANQUE 2 ou CAISSE'!AC15</f>
        <v>0</v>
      </c>
      <c r="AF15" s="161">
        <f>'Réf. A BANQUE 1'!AD15+'Réf. A BANQUE 2 ou CAISSE'!AD15</f>
        <v>0</v>
      </c>
      <c r="AG15" s="161">
        <f>'Réf. A BANQUE 1'!AE15+'Réf. A BANQUE 2 ou CAISSE'!AE15</f>
        <v>0</v>
      </c>
      <c r="AH15" s="161">
        <f>'Réf. A BANQUE 1'!AF15+'Réf. A BANQUE 2 ou CAISSE'!AF15</f>
        <v>0</v>
      </c>
      <c r="AI15" s="161">
        <f>'Réf. A BANQUE 1'!AG15+'Réf. A BANQUE 2 ou CAISSE'!AG15</f>
        <v>0</v>
      </c>
      <c r="AJ15" s="161">
        <f>'Réf. A BANQUE 1'!AH15+'Réf. A BANQUE 2 ou CAISSE'!AH15</f>
        <v>0</v>
      </c>
      <c r="AK15" s="161">
        <f>'Réf. A BANQUE 1'!AI15+'Réf. A BANQUE 2 ou CAISSE'!AI15</f>
        <v>0</v>
      </c>
      <c r="AL15" s="161">
        <f>'Réf. A BANQUE 1'!AJ15+'Réf. A BANQUE 2 ou CAISSE'!AJ15</f>
        <v>0</v>
      </c>
      <c r="AM15" s="161">
        <f>'Réf. A BANQUE 1'!AK15+'Réf. A BANQUE 2 ou CAISSE'!AK15</f>
        <v>0</v>
      </c>
      <c r="AN15" s="161">
        <f>'Réf. A BANQUE 1'!AL15+'Réf. A BANQUE 2 ou CAISSE'!AL15</f>
        <v>0</v>
      </c>
      <c r="AO15" s="161">
        <f>'Réf. A BANQUE 1'!AM15+'Réf. A BANQUE 2 ou CAISSE'!AM15</f>
        <v>0</v>
      </c>
      <c r="AP15" s="161">
        <f>'Réf. A BANQUE 1'!AN15+'Réf. A BANQUE 2 ou CAISSE'!AN15</f>
        <v>0</v>
      </c>
    </row>
    <row r="16" spans="1:42" s="30" customFormat="1" ht="64.5" customHeight="1" outlineLevel="1">
      <c r="A16" s="74" t="s">
        <v>31</v>
      </c>
      <c r="B16" s="75" t="str">
        <f t="shared" si="0"/>
        <v>OK</v>
      </c>
      <c r="C16" s="207">
        <f>'Réf. A BANQUE 1'!C16</f>
        <v>0</v>
      </c>
      <c r="D16" s="208">
        <f>'Réf. A BANQUE 2 ou CAISSE'!C16</f>
        <v>0</v>
      </c>
      <c r="E16" s="202">
        <f>'Réf. A BANQUE 1'!D16+'Réf. A BANQUE 2 ou CAISSE'!D16</f>
        <v>0</v>
      </c>
      <c r="F16" s="163">
        <f>'Réf. A BANQUE 1'!E16+'Réf. A BANQUE 2 ou CAISSE'!E16</f>
        <v>0</v>
      </c>
      <c r="G16" s="163">
        <f>'Réf. A BANQUE 1'!F16+'Réf. A BANQUE 2 ou CAISSE'!F16</f>
        <v>0</v>
      </c>
      <c r="H16" s="163">
        <f>'Réf. A BANQUE 1'!G16+'Réf. A BANQUE 2 ou CAISSE'!G16</f>
        <v>0</v>
      </c>
      <c r="I16" s="163">
        <f>'Réf. A BANQUE 1'!H16+'Réf. A BANQUE 2 ou CAISSE'!H16</f>
        <v>0</v>
      </c>
      <c r="J16" s="164">
        <f>'Réf. A BANQUE 1'!I16+'Réf. A BANQUE 2 ou CAISSE'!I16</f>
        <v>0</v>
      </c>
      <c r="K16" s="71"/>
      <c r="L16" s="71"/>
      <c r="M16" s="185" t="str">
        <f t="shared" si="1"/>
        <v>OK</v>
      </c>
      <c r="N16" s="216">
        <f>'Réf. A BANQUE 1'!M16</f>
        <v>0</v>
      </c>
      <c r="O16" s="217">
        <f>'Réf. A BANQUE 2 ou CAISSE'!M16</f>
        <v>0</v>
      </c>
      <c r="P16" s="202">
        <f>'Réf. A BANQUE 1'!N16+'Réf. A BANQUE 2 ou CAISSE'!N16</f>
        <v>0</v>
      </c>
      <c r="Q16" s="163">
        <f>'Réf. A BANQUE 1'!O16+'Réf. A BANQUE 2 ou CAISSE'!O16</f>
        <v>0</v>
      </c>
      <c r="R16" s="163">
        <f>'Réf. A BANQUE 1'!P16+'Réf. A BANQUE 2 ou CAISSE'!P16</f>
        <v>0</v>
      </c>
      <c r="S16" s="163">
        <f>'Réf. A BANQUE 1'!Q16+'Réf. A BANQUE 2 ou CAISSE'!Q16</f>
        <v>0</v>
      </c>
      <c r="T16" s="163">
        <f>'Réf. A BANQUE 1'!R16+'Réf. A BANQUE 2 ou CAISSE'!R16</f>
        <v>0</v>
      </c>
      <c r="U16" s="163">
        <f>'Réf. A BANQUE 1'!S16+'Réf. A BANQUE 2 ou CAISSE'!S16</f>
        <v>0</v>
      </c>
      <c r="V16" s="163">
        <f>'Réf. A BANQUE 1'!T16+'Réf. A BANQUE 2 ou CAISSE'!T16</f>
        <v>0</v>
      </c>
      <c r="W16" s="163">
        <f>'Réf. A BANQUE 1'!U16+'Réf. A BANQUE 2 ou CAISSE'!U16</f>
        <v>0</v>
      </c>
      <c r="X16" s="163">
        <f>'Réf. A BANQUE 1'!V16+'Réf. A BANQUE 2 ou CAISSE'!V16</f>
        <v>0</v>
      </c>
      <c r="Y16" s="163">
        <f>'Réf. A BANQUE 1'!W16+'Réf. A BANQUE 2 ou CAISSE'!W16</f>
        <v>0</v>
      </c>
      <c r="Z16" s="163">
        <f>'Réf. A BANQUE 1'!X16+'Réf. A BANQUE 2 ou CAISSE'!X16</f>
        <v>0</v>
      </c>
      <c r="AA16" s="163">
        <f>'Réf. A BANQUE 1'!Y16+'Réf. A BANQUE 2 ou CAISSE'!Y16</f>
        <v>0</v>
      </c>
      <c r="AB16" s="163">
        <f>'Réf. A BANQUE 1'!Z16+'Réf. A BANQUE 2 ou CAISSE'!Z16</f>
        <v>0</v>
      </c>
      <c r="AC16" s="163">
        <f>'Réf. A BANQUE 1'!AA16+'Réf. A BANQUE 2 ou CAISSE'!AA16</f>
        <v>0</v>
      </c>
      <c r="AD16" s="163">
        <f>'Réf. A BANQUE 1'!AB16+'Réf. A BANQUE 2 ou CAISSE'!AB16</f>
        <v>0</v>
      </c>
      <c r="AE16" s="163">
        <f>'Réf. A BANQUE 1'!AC16+'Réf. A BANQUE 2 ou CAISSE'!AC16</f>
        <v>0</v>
      </c>
      <c r="AF16" s="163">
        <f>'Réf. A BANQUE 1'!AD16+'Réf. A BANQUE 2 ou CAISSE'!AD16</f>
        <v>0</v>
      </c>
      <c r="AG16" s="163">
        <f>'Réf. A BANQUE 1'!AE16+'Réf. A BANQUE 2 ou CAISSE'!AE16</f>
        <v>0</v>
      </c>
      <c r="AH16" s="163">
        <f>'Réf. A BANQUE 1'!AF16+'Réf. A BANQUE 2 ou CAISSE'!AF16</f>
        <v>0</v>
      </c>
      <c r="AI16" s="163">
        <f>'Réf. A BANQUE 1'!AG16+'Réf. A BANQUE 2 ou CAISSE'!AG16</f>
        <v>0</v>
      </c>
      <c r="AJ16" s="163">
        <f>'Réf. A BANQUE 1'!AH16+'Réf. A BANQUE 2 ou CAISSE'!AH16</f>
        <v>0</v>
      </c>
      <c r="AK16" s="163">
        <f>'Réf. A BANQUE 1'!AI16+'Réf. A BANQUE 2 ou CAISSE'!AI16</f>
        <v>0</v>
      </c>
      <c r="AL16" s="163">
        <f>'Réf. A BANQUE 1'!AJ16+'Réf. A BANQUE 2 ou CAISSE'!AJ16</f>
        <v>0</v>
      </c>
      <c r="AM16" s="163">
        <f>'Réf. A BANQUE 1'!AK16+'Réf. A BANQUE 2 ou CAISSE'!AK16</f>
        <v>0</v>
      </c>
      <c r="AN16" s="163">
        <f>'Réf. A BANQUE 1'!AL16+'Réf. A BANQUE 2 ou CAISSE'!AL16</f>
        <v>0</v>
      </c>
      <c r="AO16" s="163">
        <f>'Réf. A BANQUE 1'!AM16+'Réf. A BANQUE 2 ou CAISSE'!AM16</f>
        <v>0</v>
      </c>
      <c r="AP16" s="163">
        <f>'Réf. A BANQUE 1'!AN16+'Réf. A BANQUE 2 ou CAISSE'!AN16</f>
        <v>0</v>
      </c>
    </row>
    <row r="17" spans="1:42" s="30" customFormat="1" ht="64.5" customHeight="1" outlineLevel="1">
      <c r="A17" s="72" t="s">
        <v>32</v>
      </c>
      <c r="B17" s="73" t="str">
        <f t="shared" si="0"/>
        <v>OK</v>
      </c>
      <c r="C17" s="205">
        <f>'Réf. A BANQUE 1'!C17</f>
        <v>0</v>
      </c>
      <c r="D17" s="206">
        <f>'Réf. A BANQUE 2 ou CAISSE'!C17</f>
        <v>0</v>
      </c>
      <c r="E17" s="201">
        <f>'Réf. A BANQUE 1'!D17+'Réf. A BANQUE 2 ou CAISSE'!D17</f>
        <v>0</v>
      </c>
      <c r="F17" s="161">
        <f>'Réf. A BANQUE 1'!E17+'Réf. A BANQUE 2 ou CAISSE'!E17</f>
        <v>0</v>
      </c>
      <c r="G17" s="161">
        <f>'Réf. A BANQUE 1'!F17+'Réf. A BANQUE 2 ou CAISSE'!F17</f>
        <v>0</v>
      </c>
      <c r="H17" s="161">
        <f>'Réf. A BANQUE 1'!G17+'Réf. A BANQUE 2 ou CAISSE'!G17</f>
        <v>0</v>
      </c>
      <c r="I17" s="161">
        <f>'Réf. A BANQUE 1'!H17+'Réf. A BANQUE 2 ou CAISSE'!H17</f>
        <v>0</v>
      </c>
      <c r="J17" s="162">
        <f>'Réf. A BANQUE 1'!I17+'Réf. A BANQUE 2 ou CAISSE'!I17</f>
        <v>0</v>
      </c>
      <c r="K17" s="71"/>
      <c r="L17" s="71"/>
      <c r="M17" s="186" t="str">
        <f t="shared" si="1"/>
        <v>OK</v>
      </c>
      <c r="N17" s="205">
        <f>'Réf. A BANQUE 1'!M17</f>
        <v>0</v>
      </c>
      <c r="O17" s="206">
        <f>'Réf. A BANQUE 2 ou CAISSE'!M17</f>
        <v>0</v>
      </c>
      <c r="P17" s="201">
        <f>'Réf. A BANQUE 1'!N17+'Réf. A BANQUE 2 ou CAISSE'!N17</f>
        <v>0</v>
      </c>
      <c r="Q17" s="161">
        <f>'Réf. A BANQUE 1'!O17+'Réf. A BANQUE 2 ou CAISSE'!O17</f>
        <v>0</v>
      </c>
      <c r="R17" s="161">
        <f>'Réf. A BANQUE 1'!P17+'Réf. A BANQUE 2 ou CAISSE'!P17</f>
        <v>0</v>
      </c>
      <c r="S17" s="161">
        <f>'Réf. A BANQUE 1'!Q17+'Réf. A BANQUE 2 ou CAISSE'!Q17</f>
        <v>0</v>
      </c>
      <c r="T17" s="161">
        <f>'Réf. A BANQUE 1'!R17+'Réf. A BANQUE 2 ou CAISSE'!R17</f>
        <v>0</v>
      </c>
      <c r="U17" s="161">
        <f>'Réf. A BANQUE 1'!S17+'Réf. A BANQUE 2 ou CAISSE'!S17</f>
        <v>0</v>
      </c>
      <c r="V17" s="161">
        <f>'Réf. A BANQUE 1'!T17+'Réf. A BANQUE 2 ou CAISSE'!T17</f>
        <v>0</v>
      </c>
      <c r="W17" s="161">
        <f>'Réf. A BANQUE 1'!U17+'Réf. A BANQUE 2 ou CAISSE'!U17</f>
        <v>0</v>
      </c>
      <c r="X17" s="161">
        <f>'Réf. A BANQUE 1'!V17+'Réf. A BANQUE 2 ou CAISSE'!V17</f>
        <v>0</v>
      </c>
      <c r="Y17" s="161">
        <f>'Réf. A BANQUE 1'!W17+'Réf. A BANQUE 2 ou CAISSE'!W17</f>
        <v>0</v>
      </c>
      <c r="Z17" s="161">
        <f>'Réf. A BANQUE 1'!X17+'Réf. A BANQUE 2 ou CAISSE'!X17</f>
        <v>0</v>
      </c>
      <c r="AA17" s="161">
        <f>'Réf. A BANQUE 1'!Y17+'Réf. A BANQUE 2 ou CAISSE'!Y17</f>
        <v>0</v>
      </c>
      <c r="AB17" s="161">
        <f>'Réf. A BANQUE 1'!Z17+'Réf. A BANQUE 2 ou CAISSE'!Z17</f>
        <v>0</v>
      </c>
      <c r="AC17" s="161">
        <f>'Réf. A BANQUE 1'!AA17+'Réf. A BANQUE 2 ou CAISSE'!AA17</f>
        <v>0</v>
      </c>
      <c r="AD17" s="161">
        <f>'Réf. A BANQUE 1'!AB17+'Réf. A BANQUE 2 ou CAISSE'!AB17</f>
        <v>0</v>
      </c>
      <c r="AE17" s="161">
        <f>'Réf. A BANQUE 1'!AC17+'Réf. A BANQUE 2 ou CAISSE'!AC17</f>
        <v>0</v>
      </c>
      <c r="AF17" s="161">
        <f>'Réf. A BANQUE 1'!AD17+'Réf. A BANQUE 2 ou CAISSE'!AD17</f>
        <v>0</v>
      </c>
      <c r="AG17" s="161">
        <f>'Réf. A BANQUE 1'!AE17+'Réf. A BANQUE 2 ou CAISSE'!AE17</f>
        <v>0</v>
      </c>
      <c r="AH17" s="161">
        <f>'Réf. A BANQUE 1'!AF17+'Réf. A BANQUE 2 ou CAISSE'!AF17</f>
        <v>0</v>
      </c>
      <c r="AI17" s="161">
        <f>'Réf. A BANQUE 1'!AG17+'Réf. A BANQUE 2 ou CAISSE'!AG17</f>
        <v>0</v>
      </c>
      <c r="AJ17" s="161">
        <f>'Réf. A BANQUE 1'!AH17+'Réf. A BANQUE 2 ou CAISSE'!AH17</f>
        <v>0</v>
      </c>
      <c r="AK17" s="161">
        <f>'Réf. A BANQUE 1'!AI17+'Réf. A BANQUE 2 ou CAISSE'!AI17</f>
        <v>0</v>
      </c>
      <c r="AL17" s="161">
        <f>'Réf. A BANQUE 1'!AJ17+'Réf. A BANQUE 2 ou CAISSE'!AJ17</f>
        <v>0</v>
      </c>
      <c r="AM17" s="161">
        <f>'Réf. A BANQUE 1'!AK17+'Réf. A BANQUE 2 ou CAISSE'!AK17</f>
        <v>0</v>
      </c>
      <c r="AN17" s="161">
        <f>'Réf. A BANQUE 1'!AL17+'Réf. A BANQUE 2 ou CAISSE'!AL17</f>
        <v>0</v>
      </c>
      <c r="AO17" s="161">
        <f>'Réf. A BANQUE 1'!AM17+'Réf. A BANQUE 2 ou CAISSE'!AM17</f>
        <v>0</v>
      </c>
      <c r="AP17" s="161">
        <f>'Réf. A BANQUE 1'!AN17+'Réf. A BANQUE 2 ou CAISSE'!AN17</f>
        <v>0</v>
      </c>
    </row>
    <row r="18" spans="1:42" s="30" customFormat="1" ht="64.5" customHeight="1" outlineLevel="1">
      <c r="A18" s="74" t="s">
        <v>33</v>
      </c>
      <c r="B18" s="75" t="str">
        <f t="shared" si="0"/>
        <v>OK</v>
      </c>
      <c r="C18" s="207">
        <f>'Réf. A BANQUE 1'!C18</f>
        <v>0</v>
      </c>
      <c r="D18" s="208">
        <f>'Réf. A BANQUE 2 ou CAISSE'!C18</f>
        <v>0</v>
      </c>
      <c r="E18" s="202">
        <f>'Réf. A BANQUE 1'!D18+'Réf. A BANQUE 2 ou CAISSE'!D18</f>
        <v>0</v>
      </c>
      <c r="F18" s="163">
        <f>'Réf. A BANQUE 1'!E18+'Réf. A BANQUE 2 ou CAISSE'!E18</f>
        <v>0</v>
      </c>
      <c r="G18" s="163">
        <f>'Réf. A BANQUE 1'!F18+'Réf. A BANQUE 2 ou CAISSE'!F18</f>
        <v>0</v>
      </c>
      <c r="H18" s="163">
        <f>'Réf. A BANQUE 1'!G18+'Réf. A BANQUE 2 ou CAISSE'!G18</f>
        <v>0</v>
      </c>
      <c r="I18" s="163">
        <f>'Réf. A BANQUE 1'!H18+'Réf. A BANQUE 2 ou CAISSE'!H18</f>
        <v>0</v>
      </c>
      <c r="J18" s="164">
        <f>'Réf. A BANQUE 1'!I18+'Réf. A BANQUE 2 ou CAISSE'!I18</f>
        <v>0</v>
      </c>
      <c r="K18" s="71"/>
      <c r="L18" s="71"/>
      <c r="M18" s="185" t="str">
        <f t="shared" si="1"/>
        <v>OK</v>
      </c>
      <c r="N18" s="216">
        <f>'Réf. A BANQUE 1'!M18</f>
        <v>0</v>
      </c>
      <c r="O18" s="217">
        <f>'Réf. A BANQUE 2 ou CAISSE'!M18</f>
        <v>0</v>
      </c>
      <c r="P18" s="202">
        <f>'Réf. A BANQUE 1'!N18+'Réf. A BANQUE 2 ou CAISSE'!N18</f>
        <v>0</v>
      </c>
      <c r="Q18" s="163">
        <f>'Réf. A BANQUE 1'!O18+'Réf. A BANQUE 2 ou CAISSE'!O18</f>
        <v>0</v>
      </c>
      <c r="R18" s="163">
        <f>'Réf. A BANQUE 1'!P18+'Réf. A BANQUE 2 ou CAISSE'!P18</f>
        <v>0</v>
      </c>
      <c r="S18" s="163">
        <f>'Réf. A BANQUE 1'!Q18+'Réf. A BANQUE 2 ou CAISSE'!Q18</f>
        <v>0</v>
      </c>
      <c r="T18" s="163">
        <f>'Réf. A BANQUE 1'!R18+'Réf. A BANQUE 2 ou CAISSE'!R18</f>
        <v>0</v>
      </c>
      <c r="U18" s="163">
        <f>'Réf. A BANQUE 1'!S18+'Réf. A BANQUE 2 ou CAISSE'!S18</f>
        <v>0</v>
      </c>
      <c r="V18" s="163">
        <f>'Réf. A BANQUE 1'!T18+'Réf. A BANQUE 2 ou CAISSE'!T18</f>
        <v>0</v>
      </c>
      <c r="W18" s="163">
        <f>'Réf. A BANQUE 1'!U18+'Réf. A BANQUE 2 ou CAISSE'!U18</f>
        <v>0</v>
      </c>
      <c r="X18" s="163">
        <f>'Réf. A BANQUE 1'!V18+'Réf. A BANQUE 2 ou CAISSE'!V18</f>
        <v>0</v>
      </c>
      <c r="Y18" s="163">
        <f>'Réf. A BANQUE 1'!W18+'Réf. A BANQUE 2 ou CAISSE'!W18</f>
        <v>0</v>
      </c>
      <c r="Z18" s="163">
        <f>'Réf. A BANQUE 1'!X18+'Réf. A BANQUE 2 ou CAISSE'!X18</f>
        <v>0</v>
      </c>
      <c r="AA18" s="163">
        <f>'Réf. A BANQUE 1'!Y18+'Réf. A BANQUE 2 ou CAISSE'!Y18</f>
        <v>0</v>
      </c>
      <c r="AB18" s="163">
        <f>'Réf. A BANQUE 1'!Z18+'Réf. A BANQUE 2 ou CAISSE'!Z18</f>
        <v>0</v>
      </c>
      <c r="AC18" s="163">
        <f>'Réf. A BANQUE 1'!AA18+'Réf. A BANQUE 2 ou CAISSE'!AA18</f>
        <v>0</v>
      </c>
      <c r="AD18" s="163">
        <f>'Réf. A BANQUE 1'!AB18+'Réf. A BANQUE 2 ou CAISSE'!AB18</f>
        <v>0</v>
      </c>
      <c r="AE18" s="163">
        <f>'Réf. A BANQUE 1'!AC18+'Réf. A BANQUE 2 ou CAISSE'!AC18</f>
        <v>0</v>
      </c>
      <c r="AF18" s="163">
        <f>'Réf. A BANQUE 1'!AD18+'Réf. A BANQUE 2 ou CAISSE'!AD18</f>
        <v>0</v>
      </c>
      <c r="AG18" s="163">
        <f>'Réf. A BANQUE 1'!AE18+'Réf. A BANQUE 2 ou CAISSE'!AE18</f>
        <v>0</v>
      </c>
      <c r="AH18" s="163">
        <f>'Réf. A BANQUE 1'!AF18+'Réf. A BANQUE 2 ou CAISSE'!AF18</f>
        <v>0</v>
      </c>
      <c r="AI18" s="163">
        <f>'Réf. A BANQUE 1'!AG18+'Réf. A BANQUE 2 ou CAISSE'!AG18</f>
        <v>0</v>
      </c>
      <c r="AJ18" s="163">
        <f>'Réf. A BANQUE 1'!AH18+'Réf. A BANQUE 2 ou CAISSE'!AH18</f>
        <v>0</v>
      </c>
      <c r="AK18" s="163">
        <f>'Réf. A BANQUE 1'!AI18+'Réf. A BANQUE 2 ou CAISSE'!AI18</f>
        <v>0</v>
      </c>
      <c r="AL18" s="163">
        <f>'Réf. A BANQUE 1'!AJ18+'Réf. A BANQUE 2 ou CAISSE'!AJ18</f>
        <v>0</v>
      </c>
      <c r="AM18" s="163">
        <f>'Réf. A BANQUE 1'!AK18+'Réf. A BANQUE 2 ou CAISSE'!AK18</f>
        <v>0</v>
      </c>
      <c r="AN18" s="163">
        <f>'Réf. A BANQUE 1'!AL18+'Réf. A BANQUE 2 ou CAISSE'!AL18</f>
        <v>0</v>
      </c>
      <c r="AO18" s="163">
        <f>'Réf. A BANQUE 1'!AM18+'Réf. A BANQUE 2 ou CAISSE'!AM18</f>
        <v>0</v>
      </c>
      <c r="AP18" s="163">
        <f>'Réf. A BANQUE 1'!AN18+'Réf. A BANQUE 2 ou CAISSE'!AN18</f>
        <v>0</v>
      </c>
    </row>
    <row r="19" spans="1:42" s="30" customFormat="1" ht="64.5" customHeight="1" outlineLevel="1">
      <c r="A19" s="72" t="s">
        <v>34</v>
      </c>
      <c r="B19" s="73" t="str">
        <f t="shared" si="0"/>
        <v>OK</v>
      </c>
      <c r="C19" s="205">
        <f>'Réf. A BANQUE 1'!C19</f>
        <v>0</v>
      </c>
      <c r="D19" s="206">
        <f>'Réf. A BANQUE 2 ou CAISSE'!C19</f>
        <v>0</v>
      </c>
      <c r="E19" s="201">
        <f>'Réf. A BANQUE 1'!D19+'Réf. A BANQUE 2 ou CAISSE'!D19</f>
        <v>0</v>
      </c>
      <c r="F19" s="161">
        <f>'Réf. A BANQUE 1'!E19+'Réf. A BANQUE 2 ou CAISSE'!E19</f>
        <v>0</v>
      </c>
      <c r="G19" s="161">
        <f>'Réf. A BANQUE 1'!F19+'Réf. A BANQUE 2 ou CAISSE'!F19</f>
        <v>0</v>
      </c>
      <c r="H19" s="161">
        <f>'Réf. A BANQUE 1'!G19+'Réf. A BANQUE 2 ou CAISSE'!G19</f>
        <v>0</v>
      </c>
      <c r="I19" s="161">
        <f>'Réf. A BANQUE 1'!H19+'Réf. A BANQUE 2 ou CAISSE'!H19</f>
        <v>0</v>
      </c>
      <c r="J19" s="162">
        <f>'Réf. A BANQUE 1'!I19+'Réf. A BANQUE 2 ou CAISSE'!I19</f>
        <v>0</v>
      </c>
      <c r="K19" s="71"/>
      <c r="L19" s="71"/>
      <c r="M19" s="186" t="str">
        <f t="shared" si="1"/>
        <v>OK</v>
      </c>
      <c r="N19" s="205">
        <f>'Réf. A BANQUE 1'!M19</f>
        <v>0</v>
      </c>
      <c r="O19" s="206">
        <f>'Réf. A BANQUE 2 ou CAISSE'!M19</f>
        <v>0</v>
      </c>
      <c r="P19" s="201">
        <f>'Réf. A BANQUE 1'!N19+'Réf. A BANQUE 2 ou CAISSE'!N19</f>
        <v>0</v>
      </c>
      <c r="Q19" s="161">
        <f>'Réf. A BANQUE 1'!O19+'Réf. A BANQUE 2 ou CAISSE'!O19</f>
        <v>0</v>
      </c>
      <c r="R19" s="161">
        <f>'Réf. A BANQUE 1'!P19+'Réf. A BANQUE 2 ou CAISSE'!P19</f>
        <v>0</v>
      </c>
      <c r="S19" s="161">
        <f>'Réf. A BANQUE 1'!Q19+'Réf. A BANQUE 2 ou CAISSE'!Q19</f>
        <v>0</v>
      </c>
      <c r="T19" s="161">
        <f>'Réf. A BANQUE 1'!R19+'Réf. A BANQUE 2 ou CAISSE'!R19</f>
        <v>0</v>
      </c>
      <c r="U19" s="161">
        <f>'Réf. A BANQUE 1'!S19+'Réf. A BANQUE 2 ou CAISSE'!S19</f>
        <v>0</v>
      </c>
      <c r="V19" s="161">
        <f>'Réf. A BANQUE 1'!T19+'Réf. A BANQUE 2 ou CAISSE'!T19</f>
        <v>0</v>
      </c>
      <c r="W19" s="161">
        <f>'Réf. A BANQUE 1'!U19+'Réf. A BANQUE 2 ou CAISSE'!U19</f>
        <v>0</v>
      </c>
      <c r="X19" s="161">
        <f>'Réf. A BANQUE 1'!V19+'Réf. A BANQUE 2 ou CAISSE'!V19</f>
        <v>0</v>
      </c>
      <c r="Y19" s="161">
        <f>'Réf. A BANQUE 1'!W19+'Réf. A BANQUE 2 ou CAISSE'!W19</f>
        <v>0</v>
      </c>
      <c r="Z19" s="161">
        <f>'Réf. A BANQUE 1'!X19+'Réf. A BANQUE 2 ou CAISSE'!X19</f>
        <v>0</v>
      </c>
      <c r="AA19" s="161">
        <f>'Réf. A BANQUE 1'!Y19+'Réf. A BANQUE 2 ou CAISSE'!Y19</f>
        <v>0</v>
      </c>
      <c r="AB19" s="161">
        <f>'Réf. A BANQUE 1'!Z19+'Réf. A BANQUE 2 ou CAISSE'!Z19</f>
        <v>0</v>
      </c>
      <c r="AC19" s="161">
        <f>'Réf. A BANQUE 1'!AA19+'Réf. A BANQUE 2 ou CAISSE'!AA19</f>
        <v>0</v>
      </c>
      <c r="AD19" s="161">
        <f>'Réf. A BANQUE 1'!AB19+'Réf. A BANQUE 2 ou CAISSE'!AB19</f>
        <v>0</v>
      </c>
      <c r="AE19" s="161">
        <f>'Réf. A BANQUE 1'!AC19+'Réf. A BANQUE 2 ou CAISSE'!AC19</f>
        <v>0</v>
      </c>
      <c r="AF19" s="161">
        <f>'Réf. A BANQUE 1'!AD19+'Réf. A BANQUE 2 ou CAISSE'!AD19</f>
        <v>0</v>
      </c>
      <c r="AG19" s="161">
        <f>'Réf. A BANQUE 1'!AE19+'Réf. A BANQUE 2 ou CAISSE'!AE19</f>
        <v>0</v>
      </c>
      <c r="AH19" s="161">
        <f>'Réf. A BANQUE 1'!AF19+'Réf. A BANQUE 2 ou CAISSE'!AF19</f>
        <v>0</v>
      </c>
      <c r="AI19" s="161">
        <f>'Réf. A BANQUE 1'!AG19+'Réf. A BANQUE 2 ou CAISSE'!AG19</f>
        <v>0</v>
      </c>
      <c r="AJ19" s="161">
        <f>'Réf. A BANQUE 1'!AH19+'Réf. A BANQUE 2 ou CAISSE'!AH19</f>
        <v>0</v>
      </c>
      <c r="AK19" s="161">
        <f>'Réf. A BANQUE 1'!AI19+'Réf. A BANQUE 2 ou CAISSE'!AI19</f>
        <v>0</v>
      </c>
      <c r="AL19" s="161">
        <f>'Réf. A BANQUE 1'!AJ19+'Réf. A BANQUE 2 ou CAISSE'!AJ19</f>
        <v>0</v>
      </c>
      <c r="AM19" s="161">
        <f>'Réf. A BANQUE 1'!AK19+'Réf. A BANQUE 2 ou CAISSE'!AK19</f>
        <v>0</v>
      </c>
      <c r="AN19" s="161">
        <f>'Réf. A BANQUE 1'!AL19+'Réf. A BANQUE 2 ou CAISSE'!AL19</f>
        <v>0</v>
      </c>
      <c r="AO19" s="161">
        <f>'Réf. A BANQUE 1'!AM19+'Réf. A BANQUE 2 ou CAISSE'!AM19</f>
        <v>0</v>
      </c>
      <c r="AP19" s="161">
        <f>'Réf. A BANQUE 1'!AN19+'Réf. A BANQUE 2 ou CAISSE'!AN19</f>
        <v>0</v>
      </c>
    </row>
    <row r="20" spans="1:42" s="30" customFormat="1" ht="64.5" customHeight="1" outlineLevel="1">
      <c r="A20" s="74" t="s">
        <v>35</v>
      </c>
      <c r="B20" s="75" t="str">
        <f t="shared" si="0"/>
        <v>OK</v>
      </c>
      <c r="C20" s="207">
        <f>'Réf. A BANQUE 1'!C20</f>
        <v>0</v>
      </c>
      <c r="D20" s="208">
        <f>'Réf. A BANQUE 2 ou CAISSE'!C20</f>
        <v>0</v>
      </c>
      <c r="E20" s="202">
        <f>'Réf. A BANQUE 1'!D20+'Réf. A BANQUE 2 ou CAISSE'!D20</f>
        <v>0</v>
      </c>
      <c r="F20" s="163">
        <f>'Réf. A BANQUE 1'!E20+'Réf. A BANQUE 2 ou CAISSE'!E20</f>
        <v>0</v>
      </c>
      <c r="G20" s="163">
        <f>'Réf. A BANQUE 1'!F20+'Réf. A BANQUE 2 ou CAISSE'!F20</f>
        <v>0</v>
      </c>
      <c r="H20" s="163">
        <f>'Réf. A BANQUE 1'!G20+'Réf. A BANQUE 2 ou CAISSE'!G20</f>
        <v>0</v>
      </c>
      <c r="I20" s="163">
        <f>'Réf. A BANQUE 1'!H20+'Réf. A BANQUE 2 ou CAISSE'!H20</f>
        <v>0</v>
      </c>
      <c r="J20" s="164">
        <f>'Réf. A BANQUE 1'!I20+'Réf. A BANQUE 2 ou CAISSE'!I20</f>
        <v>0</v>
      </c>
      <c r="K20" s="71"/>
      <c r="L20" s="71"/>
      <c r="M20" s="185" t="str">
        <f t="shared" si="1"/>
        <v>OK</v>
      </c>
      <c r="N20" s="216">
        <f>'Réf. A BANQUE 1'!M20</f>
        <v>0</v>
      </c>
      <c r="O20" s="217">
        <f>'Réf. A BANQUE 2 ou CAISSE'!M20</f>
        <v>0</v>
      </c>
      <c r="P20" s="202">
        <f>'Réf. A BANQUE 1'!N20+'Réf. A BANQUE 2 ou CAISSE'!N20</f>
        <v>0</v>
      </c>
      <c r="Q20" s="163">
        <f>'Réf. A BANQUE 1'!O20+'Réf. A BANQUE 2 ou CAISSE'!O20</f>
        <v>0</v>
      </c>
      <c r="R20" s="163">
        <f>'Réf. A BANQUE 1'!P20+'Réf. A BANQUE 2 ou CAISSE'!P20</f>
        <v>0</v>
      </c>
      <c r="S20" s="163">
        <f>'Réf. A BANQUE 1'!Q20+'Réf. A BANQUE 2 ou CAISSE'!Q20</f>
        <v>0</v>
      </c>
      <c r="T20" s="163">
        <f>'Réf. A BANQUE 1'!R20+'Réf. A BANQUE 2 ou CAISSE'!R20</f>
        <v>0</v>
      </c>
      <c r="U20" s="163">
        <f>'Réf. A BANQUE 1'!S20+'Réf. A BANQUE 2 ou CAISSE'!S20</f>
        <v>0</v>
      </c>
      <c r="V20" s="163">
        <f>'Réf. A BANQUE 1'!T20+'Réf. A BANQUE 2 ou CAISSE'!T20</f>
        <v>0</v>
      </c>
      <c r="W20" s="163">
        <f>'Réf. A BANQUE 1'!U20+'Réf. A BANQUE 2 ou CAISSE'!U20</f>
        <v>0</v>
      </c>
      <c r="X20" s="163">
        <f>'Réf. A BANQUE 1'!V20+'Réf. A BANQUE 2 ou CAISSE'!V20</f>
        <v>0</v>
      </c>
      <c r="Y20" s="163">
        <f>'Réf. A BANQUE 1'!W20+'Réf. A BANQUE 2 ou CAISSE'!W20</f>
        <v>0</v>
      </c>
      <c r="Z20" s="163">
        <f>'Réf. A BANQUE 1'!X20+'Réf. A BANQUE 2 ou CAISSE'!X20</f>
        <v>0</v>
      </c>
      <c r="AA20" s="163">
        <f>'Réf. A BANQUE 1'!Y20+'Réf. A BANQUE 2 ou CAISSE'!Y20</f>
        <v>0</v>
      </c>
      <c r="AB20" s="163">
        <f>'Réf. A BANQUE 1'!Z20+'Réf. A BANQUE 2 ou CAISSE'!Z20</f>
        <v>0</v>
      </c>
      <c r="AC20" s="163">
        <f>'Réf. A BANQUE 1'!AA20+'Réf. A BANQUE 2 ou CAISSE'!AA20</f>
        <v>0</v>
      </c>
      <c r="AD20" s="163">
        <f>'Réf. A BANQUE 1'!AB20+'Réf. A BANQUE 2 ou CAISSE'!AB20</f>
        <v>0</v>
      </c>
      <c r="AE20" s="163">
        <f>'Réf. A BANQUE 1'!AC20+'Réf. A BANQUE 2 ou CAISSE'!AC20</f>
        <v>0</v>
      </c>
      <c r="AF20" s="163">
        <f>'Réf. A BANQUE 1'!AD20+'Réf. A BANQUE 2 ou CAISSE'!AD20</f>
        <v>0</v>
      </c>
      <c r="AG20" s="163">
        <f>'Réf. A BANQUE 1'!AE20+'Réf. A BANQUE 2 ou CAISSE'!AE20</f>
        <v>0</v>
      </c>
      <c r="AH20" s="163">
        <f>'Réf. A BANQUE 1'!AF20+'Réf. A BANQUE 2 ou CAISSE'!AF20</f>
        <v>0</v>
      </c>
      <c r="AI20" s="163">
        <f>'Réf. A BANQUE 1'!AG20+'Réf. A BANQUE 2 ou CAISSE'!AG20</f>
        <v>0</v>
      </c>
      <c r="AJ20" s="163">
        <f>'Réf. A BANQUE 1'!AH20+'Réf. A BANQUE 2 ou CAISSE'!AH20</f>
        <v>0</v>
      </c>
      <c r="AK20" s="163">
        <f>'Réf. A BANQUE 1'!AI20+'Réf. A BANQUE 2 ou CAISSE'!AI20</f>
        <v>0</v>
      </c>
      <c r="AL20" s="163">
        <f>'Réf. A BANQUE 1'!AJ20+'Réf. A BANQUE 2 ou CAISSE'!AJ20</f>
        <v>0</v>
      </c>
      <c r="AM20" s="163">
        <f>'Réf. A BANQUE 1'!AK20+'Réf. A BANQUE 2 ou CAISSE'!AK20</f>
        <v>0</v>
      </c>
      <c r="AN20" s="163">
        <f>'Réf. A BANQUE 1'!AL20+'Réf. A BANQUE 2 ou CAISSE'!AL20</f>
        <v>0</v>
      </c>
      <c r="AO20" s="163">
        <f>'Réf. A BANQUE 1'!AM20+'Réf. A BANQUE 2 ou CAISSE'!AM20</f>
        <v>0</v>
      </c>
      <c r="AP20" s="163">
        <f>'Réf. A BANQUE 1'!AN20+'Réf. A BANQUE 2 ou CAISSE'!AN20</f>
        <v>0</v>
      </c>
    </row>
    <row r="21" spans="1:42" s="30" customFormat="1" ht="64.5" customHeight="1" outlineLevel="1">
      <c r="A21" s="72" t="s">
        <v>36</v>
      </c>
      <c r="B21" s="73" t="str">
        <f t="shared" si="0"/>
        <v>OK</v>
      </c>
      <c r="C21" s="205">
        <f>'Réf. A BANQUE 1'!C21</f>
        <v>0</v>
      </c>
      <c r="D21" s="206">
        <f>'Réf. A BANQUE 2 ou CAISSE'!C21</f>
        <v>0</v>
      </c>
      <c r="E21" s="201">
        <f>'Réf. A BANQUE 1'!D21+'Réf. A BANQUE 2 ou CAISSE'!D21</f>
        <v>0</v>
      </c>
      <c r="F21" s="161">
        <f>'Réf. A BANQUE 1'!E21+'Réf. A BANQUE 2 ou CAISSE'!E21</f>
        <v>0</v>
      </c>
      <c r="G21" s="161">
        <f>'Réf. A BANQUE 1'!F21+'Réf. A BANQUE 2 ou CAISSE'!F21</f>
        <v>0</v>
      </c>
      <c r="H21" s="161">
        <f>'Réf. A BANQUE 1'!G21+'Réf. A BANQUE 2 ou CAISSE'!G21</f>
        <v>0</v>
      </c>
      <c r="I21" s="161">
        <f>'Réf. A BANQUE 1'!H21+'Réf. A BANQUE 2 ou CAISSE'!H21</f>
        <v>0</v>
      </c>
      <c r="J21" s="162">
        <f>'Réf. A BANQUE 1'!I21+'Réf. A BANQUE 2 ou CAISSE'!I21</f>
        <v>0</v>
      </c>
      <c r="K21" s="71"/>
      <c r="L21" s="71"/>
      <c r="M21" s="186" t="str">
        <f t="shared" si="1"/>
        <v>OK</v>
      </c>
      <c r="N21" s="205">
        <f>'Réf. A BANQUE 1'!M21</f>
        <v>0</v>
      </c>
      <c r="O21" s="206">
        <f>'Réf. A BANQUE 2 ou CAISSE'!M21</f>
        <v>0</v>
      </c>
      <c r="P21" s="201">
        <f>'Réf. A BANQUE 1'!N21+'Réf. A BANQUE 2 ou CAISSE'!N21</f>
        <v>0</v>
      </c>
      <c r="Q21" s="161">
        <f>'Réf. A BANQUE 1'!O21+'Réf. A BANQUE 2 ou CAISSE'!O21</f>
        <v>0</v>
      </c>
      <c r="R21" s="161">
        <f>'Réf. A BANQUE 1'!P21+'Réf. A BANQUE 2 ou CAISSE'!P21</f>
        <v>0</v>
      </c>
      <c r="S21" s="161">
        <f>'Réf. A BANQUE 1'!Q21+'Réf. A BANQUE 2 ou CAISSE'!Q21</f>
        <v>0</v>
      </c>
      <c r="T21" s="161">
        <f>'Réf. A BANQUE 1'!R21+'Réf. A BANQUE 2 ou CAISSE'!R21</f>
        <v>0</v>
      </c>
      <c r="U21" s="161">
        <f>'Réf. A BANQUE 1'!S21+'Réf. A BANQUE 2 ou CAISSE'!S21</f>
        <v>0</v>
      </c>
      <c r="V21" s="161">
        <f>'Réf. A BANQUE 1'!T21+'Réf. A BANQUE 2 ou CAISSE'!T21</f>
        <v>0</v>
      </c>
      <c r="W21" s="161">
        <f>'Réf. A BANQUE 1'!U21+'Réf. A BANQUE 2 ou CAISSE'!U21</f>
        <v>0</v>
      </c>
      <c r="X21" s="161">
        <f>'Réf. A BANQUE 1'!V21+'Réf. A BANQUE 2 ou CAISSE'!V21</f>
        <v>0</v>
      </c>
      <c r="Y21" s="161">
        <f>'Réf. A BANQUE 1'!W21+'Réf. A BANQUE 2 ou CAISSE'!W21</f>
        <v>0</v>
      </c>
      <c r="Z21" s="161">
        <f>'Réf. A BANQUE 1'!X21+'Réf. A BANQUE 2 ou CAISSE'!X21</f>
        <v>0</v>
      </c>
      <c r="AA21" s="161">
        <f>'Réf. A BANQUE 1'!Y21+'Réf. A BANQUE 2 ou CAISSE'!Y21</f>
        <v>0</v>
      </c>
      <c r="AB21" s="161">
        <f>'Réf. A BANQUE 1'!Z21+'Réf. A BANQUE 2 ou CAISSE'!Z21</f>
        <v>0</v>
      </c>
      <c r="AC21" s="161">
        <f>'Réf. A BANQUE 1'!AA21+'Réf. A BANQUE 2 ou CAISSE'!AA21</f>
        <v>0</v>
      </c>
      <c r="AD21" s="161">
        <f>'Réf. A BANQUE 1'!AB21+'Réf. A BANQUE 2 ou CAISSE'!AB21</f>
        <v>0</v>
      </c>
      <c r="AE21" s="161">
        <f>'Réf. A BANQUE 1'!AC21+'Réf. A BANQUE 2 ou CAISSE'!AC21</f>
        <v>0</v>
      </c>
      <c r="AF21" s="161">
        <f>'Réf. A BANQUE 1'!AD21+'Réf. A BANQUE 2 ou CAISSE'!AD21</f>
        <v>0</v>
      </c>
      <c r="AG21" s="161">
        <f>'Réf. A BANQUE 1'!AE21+'Réf. A BANQUE 2 ou CAISSE'!AE21</f>
        <v>0</v>
      </c>
      <c r="AH21" s="161">
        <f>'Réf. A BANQUE 1'!AF21+'Réf. A BANQUE 2 ou CAISSE'!AF21</f>
        <v>0</v>
      </c>
      <c r="AI21" s="161">
        <f>'Réf. A BANQUE 1'!AG21+'Réf. A BANQUE 2 ou CAISSE'!AG21</f>
        <v>0</v>
      </c>
      <c r="AJ21" s="161">
        <f>'Réf. A BANQUE 1'!AH21+'Réf. A BANQUE 2 ou CAISSE'!AH21</f>
        <v>0</v>
      </c>
      <c r="AK21" s="161">
        <f>'Réf. A BANQUE 1'!AI21+'Réf. A BANQUE 2 ou CAISSE'!AI21</f>
        <v>0</v>
      </c>
      <c r="AL21" s="161">
        <f>'Réf. A BANQUE 1'!AJ21+'Réf. A BANQUE 2 ou CAISSE'!AJ21</f>
        <v>0</v>
      </c>
      <c r="AM21" s="161">
        <f>'Réf. A BANQUE 1'!AK21+'Réf. A BANQUE 2 ou CAISSE'!AK21</f>
        <v>0</v>
      </c>
      <c r="AN21" s="161">
        <f>'Réf. A BANQUE 1'!AL21+'Réf. A BANQUE 2 ou CAISSE'!AL21</f>
        <v>0</v>
      </c>
      <c r="AO21" s="161">
        <f>'Réf. A BANQUE 1'!AM21+'Réf. A BANQUE 2 ou CAISSE'!AM21</f>
        <v>0</v>
      </c>
      <c r="AP21" s="161">
        <f>'Réf. A BANQUE 1'!AN21+'Réf. A BANQUE 2 ou CAISSE'!AN21</f>
        <v>0</v>
      </c>
    </row>
    <row r="22" spans="1:42" s="30" customFormat="1" ht="64.5" customHeight="1" outlineLevel="1">
      <c r="A22" s="74" t="s">
        <v>37</v>
      </c>
      <c r="B22" s="75" t="str">
        <f t="shared" si="0"/>
        <v>OK</v>
      </c>
      <c r="C22" s="207">
        <f>'Réf. A BANQUE 1'!C22</f>
        <v>0</v>
      </c>
      <c r="D22" s="208">
        <f>'Réf. A BANQUE 2 ou CAISSE'!C22</f>
        <v>0</v>
      </c>
      <c r="E22" s="202">
        <f>'Réf. A BANQUE 1'!D22+'Réf. A BANQUE 2 ou CAISSE'!D22</f>
        <v>0</v>
      </c>
      <c r="F22" s="163">
        <f>'Réf. A BANQUE 1'!E22+'Réf. A BANQUE 2 ou CAISSE'!E22</f>
        <v>0</v>
      </c>
      <c r="G22" s="163">
        <f>'Réf. A BANQUE 1'!F22+'Réf. A BANQUE 2 ou CAISSE'!F22</f>
        <v>0</v>
      </c>
      <c r="H22" s="163">
        <f>'Réf. A BANQUE 1'!G22+'Réf. A BANQUE 2 ou CAISSE'!G22</f>
        <v>0</v>
      </c>
      <c r="I22" s="163">
        <f>'Réf. A BANQUE 1'!H22+'Réf. A BANQUE 2 ou CAISSE'!H22</f>
        <v>0</v>
      </c>
      <c r="J22" s="164">
        <f>'Réf. A BANQUE 1'!I22+'Réf. A BANQUE 2 ou CAISSE'!I22</f>
        <v>0</v>
      </c>
      <c r="K22" s="71"/>
      <c r="L22" s="71"/>
      <c r="M22" s="185" t="str">
        <f t="shared" si="1"/>
        <v>OK</v>
      </c>
      <c r="N22" s="216">
        <f>'Réf. A BANQUE 1'!M22</f>
        <v>0</v>
      </c>
      <c r="O22" s="217">
        <f>'Réf. A BANQUE 2 ou CAISSE'!M22</f>
        <v>0</v>
      </c>
      <c r="P22" s="202">
        <f>'Réf. A BANQUE 1'!N22+'Réf. A BANQUE 2 ou CAISSE'!N22</f>
        <v>0</v>
      </c>
      <c r="Q22" s="163">
        <f>'Réf. A BANQUE 1'!O22+'Réf. A BANQUE 2 ou CAISSE'!O22</f>
        <v>0</v>
      </c>
      <c r="R22" s="163">
        <f>'Réf. A BANQUE 1'!P22+'Réf. A BANQUE 2 ou CAISSE'!P22</f>
        <v>0</v>
      </c>
      <c r="S22" s="163">
        <f>'Réf. A BANQUE 1'!Q22+'Réf. A BANQUE 2 ou CAISSE'!Q22</f>
        <v>0</v>
      </c>
      <c r="T22" s="163">
        <f>'Réf. A BANQUE 1'!R22+'Réf. A BANQUE 2 ou CAISSE'!R22</f>
        <v>0</v>
      </c>
      <c r="U22" s="163">
        <f>'Réf. A BANQUE 1'!S22+'Réf. A BANQUE 2 ou CAISSE'!S22</f>
        <v>0</v>
      </c>
      <c r="V22" s="163">
        <f>'Réf. A BANQUE 1'!T22+'Réf. A BANQUE 2 ou CAISSE'!T22</f>
        <v>0</v>
      </c>
      <c r="W22" s="163">
        <f>'Réf. A BANQUE 1'!U22+'Réf. A BANQUE 2 ou CAISSE'!U22</f>
        <v>0</v>
      </c>
      <c r="X22" s="163">
        <f>'Réf. A BANQUE 1'!V22+'Réf. A BANQUE 2 ou CAISSE'!V22</f>
        <v>0</v>
      </c>
      <c r="Y22" s="163">
        <f>'Réf. A BANQUE 1'!W22+'Réf. A BANQUE 2 ou CAISSE'!W22</f>
        <v>0</v>
      </c>
      <c r="Z22" s="163">
        <f>'Réf. A BANQUE 1'!X22+'Réf. A BANQUE 2 ou CAISSE'!X22</f>
        <v>0</v>
      </c>
      <c r="AA22" s="163">
        <f>'Réf. A BANQUE 1'!Y22+'Réf. A BANQUE 2 ou CAISSE'!Y22</f>
        <v>0</v>
      </c>
      <c r="AB22" s="163">
        <f>'Réf. A BANQUE 1'!Z22+'Réf. A BANQUE 2 ou CAISSE'!Z22</f>
        <v>0</v>
      </c>
      <c r="AC22" s="163">
        <f>'Réf. A BANQUE 1'!AA22+'Réf. A BANQUE 2 ou CAISSE'!AA22</f>
        <v>0</v>
      </c>
      <c r="AD22" s="163">
        <f>'Réf. A BANQUE 1'!AB22+'Réf. A BANQUE 2 ou CAISSE'!AB22</f>
        <v>0</v>
      </c>
      <c r="AE22" s="163">
        <f>'Réf. A BANQUE 1'!AC22+'Réf. A BANQUE 2 ou CAISSE'!AC22</f>
        <v>0</v>
      </c>
      <c r="AF22" s="163">
        <f>'Réf. A BANQUE 1'!AD22+'Réf. A BANQUE 2 ou CAISSE'!AD22</f>
        <v>0</v>
      </c>
      <c r="AG22" s="163">
        <f>'Réf. A BANQUE 1'!AE22+'Réf. A BANQUE 2 ou CAISSE'!AE22</f>
        <v>0</v>
      </c>
      <c r="AH22" s="163">
        <f>'Réf. A BANQUE 1'!AF22+'Réf. A BANQUE 2 ou CAISSE'!AF22</f>
        <v>0</v>
      </c>
      <c r="AI22" s="163">
        <f>'Réf. A BANQUE 1'!AG22+'Réf. A BANQUE 2 ou CAISSE'!AG22</f>
        <v>0</v>
      </c>
      <c r="AJ22" s="163">
        <f>'Réf. A BANQUE 1'!AH22+'Réf. A BANQUE 2 ou CAISSE'!AH22</f>
        <v>0</v>
      </c>
      <c r="AK22" s="163">
        <f>'Réf. A BANQUE 1'!AI22+'Réf. A BANQUE 2 ou CAISSE'!AI22</f>
        <v>0</v>
      </c>
      <c r="AL22" s="163">
        <f>'Réf. A BANQUE 1'!AJ22+'Réf. A BANQUE 2 ou CAISSE'!AJ22</f>
        <v>0</v>
      </c>
      <c r="AM22" s="163">
        <f>'Réf. A BANQUE 1'!AK22+'Réf. A BANQUE 2 ou CAISSE'!AK22</f>
        <v>0</v>
      </c>
      <c r="AN22" s="163">
        <f>'Réf. A BANQUE 1'!AL22+'Réf. A BANQUE 2 ou CAISSE'!AL22</f>
        <v>0</v>
      </c>
      <c r="AO22" s="163">
        <f>'Réf. A BANQUE 1'!AM22+'Réf. A BANQUE 2 ou CAISSE'!AM22</f>
        <v>0</v>
      </c>
      <c r="AP22" s="163">
        <f>'Réf. A BANQUE 1'!AN22+'Réf. A BANQUE 2 ou CAISSE'!AN22</f>
        <v>0</v>
      </c>
    </row>
    <row r="23" spans="1:42" s="30" customFormat="1" ht="64.5" customHeight="1" outlineLevel="1">
      <c r="A23" s="76" t="s">
        <v>38</v>
      </c>
      <c r="B23" s="73" t="str">
        <f t="shared" si="0"/>
        <v>OK</v>
      </c>
      <c r="C23" s="209">
        <f>'Réf. A BANQUE 1'!C23</f>
        <v>0</v>
      </c>
      <c r="D23" s="210">
        <f>'Réf. A BANQUE 2 ou CAISSE'!C23</f>
        <v>0</v>
      </c>
      <c r="E23" s="201">
        <f>'Réf. A BANQUE 1'!D23+'Réf. A BANQUE 2 ou CAISSE'!D23</f>
        <v>0</v>
      </c>
      <c r="F23" s="161">
        <f>'Réf. A BANQUE 1'!E23+'Réf. A BANQUE 2 ou CAISSE'!E23</f>
        <v>0</v>
      </c>
      <c r="G23" s="161">
        <f>'Réf. A BANQUE 1'!F23+'Réf. A BANQUE 2 ou CAISSE'!F23</f>
        <v>0</v>
      </c>
      <c r="H23" s="161">
        <f>'Réf. A BANQUE 1'!G23+'Réf. A BANQUE 2 ou CAISSE'!G23</f>
        <v>0</v>
      </c>
      <c r="I23" s="161">
        <f>'Réf. A BANQUE 1'!H23+'Réf. A BANQUE 2 ou CAISSE'!H23</f>
        <v>0</v>
      </c>
      <c r="J23" s="162">
        <f>'Réf. A BANQUE 1'!I23+'Réf. A BANQUE 2 ou CAISSE'!I23</f>
        <v>0</v>
      </c>
      <c r="K23" s="71"/>
      <c r="L23" s="71"/>
      <c r="M23" s="186" t="str">
        <f t="shared" si="1"/>
        <v>OK</v>
      </c>
      <c r="N23" s="205">
        <f>'Réf. A BANQUE 1'!M23</f>
        <v>0</v>
      </c>
      <c r="O23" s="206">
        <f>'Réf. A BANQUE 2 ou CAISSE'!M23</f>
        <v>0</v>
      </c>
      <c r="P23" s="201">
        <f>'Réf. A BANQUE 1'!N23+'Réf. A BANQUE 2 ou CAISSE'!N23</f>
        <v>0</v>
      </c>
      <c r="Q23" s="161">
        <f>'Réf. A BANQUE 1'!O23+'Réf. A BANQUE 2 ou CAISSE'!O23</f>
        <v>0</v>
      </c>
      <c r="R23" s="161">
        <f>'Réf. A BANQUE 1'!P23+'Réf. A BANQUE 2 ou CAISSE'!P23</f>
        <v>0</v>
      </c>
      <c r="S23" s="161">
        <f>'Réf. A BANQUE 1'!Q23+'Réf. A BANQUE 2 ou CAISSE'!Q23</f>
        <v>0</v>
      </c>
      <c r="T23" s="161">
        <f>'Réf. A BANQUE 1'!R23+'Réf. A BANQUE 2 ou CAISSE'!R23</f>
        <v>0</v>
      </c>
      <c r="U23" s="161">
        <f>'Réf. A BANQUE 1'!S23+'Réf. A BANQUE 2 ou CAISSE'!S23</f>
        <v>0</v>
      </c>
      <c r="V23" s="161">
        <f>'Réf. A BANQUE 1'!T23+'Réf. A BANQUE 2 ou CAISSE'!T23</f>
        <v>0</v>
      </c>
      <c r="W23" s="161">
        <f>'Réf. A BANQUE 1'!U23+'Réf. A BANQUE 2 ou CAISSE'!U23</f>
        <v>0</v>
      </c>
      <c r="X23" s="161">
        <f>'Réf. A BANQUE 1'!V23+'Réf. A BANQUE 2 ou CAISSE'!V23</f>
        <v>0</v>
      </c>
      <c r="Y23" s="161">
        <f>'Réf. A BANQUE 1'!W23+'Réf. A BANQUE 2 ou CAISSE'!W23</f>
        <v>0</v>
      </c>
      <c r="Z23" s="161">
        <f>'Réf. A BANQUE 1'!X23+'Réf. A BANQUE 2 ou CAISSE'!X23</f>
        <v>0</v>
      </c>
      <c r="AA23" s="161">
        <f>'Réf. A BANQUE 1'!Y23+'Réf. A BANQUE 2 ou CAISSE'!Y23</f>
        <v>0</v>
      </c>
      <c r="AB23" s="161">
        <f>'Réf. A BANQUE 1'!Z23+'Réf. A BANQUE 2 ou CAISSE'!Z23</f>
        <v>0</v>
      </c>
      <c r="AC23" s="161">
        <f>'Réf. A BANQUE 1'!AA23+'Réf. A BANQUE 2 ou CAISSE'!AA23</f>
        <v>0</v>
      </c>
      <c r="AD23" s="161">
        <f>'Réf. A BANQUE 1'!AB23+'Réf. A BANQUE 2 ou CAISSE'!AB23</f>
        <v>0</v>
      </c>
      <c r="AE23" s="161">
        <f>'Réf. A BANQUE 1'!AC23+'Réf. A BANQUE 2 ou CAISSE'!AC23</f>
        <v>0</v>
      </c>
      <c r="AF23" s="161">
        <f>'Réf. A BANQUE 1'!AD23+'Réf. A BANQUE 2 ou CAISSE'!AD23</f>
        <v>0</v>
      </c>
      <c r="AG23" s="161">
        <f>'Réf. A BANQUE 1'!AE23+'Réf. A BANQUE 2 ou CAISSE'!AE23</f>
        <v>0</v>
      </c>
      <c r="AH23" s="161">
        <f>'Réf. A BANQUE 1'!AF23+'Réf. A BANQUE 2 ou CAISSE'!AF23</f>
        <v>0</v>
      </c>
      <c r="AI23" s="161">
        <f>'Réf. A BANQUE 1'!AG23+'Réf. A BANQUE 2 ou CAISSE'!AG23</f>
        <v>0</v>
      </c>
      <c r="AJ23" s="161">
        <f>'Réf. A BANQUE 1'!AH23+'Réf. A BANQUE 2 ou CAISSE'!AH23</f>
        <v>0</v>
      </c>
      <c r="AK23" s="161">
        <f>'Réf. A BANQUE 1'!AI23+'Réf. A BANQUE 2 ou CAISSE'!AI23</f>
        <v>0</v>
      </c>
      <c r="AL23" s="161">
        <f>'Réf. A BANQUE 1'!AJ23+'Réf. A BANQUE 2 ou CAISSE'!AJ23</f>
        <v>0</v>
      </c>
      <c r="AM23" s="161">
        <f>'Réf. A BANQUE 1'!AK23+'Réf. A BANQUE 2 ou CAISSE'!AK23</f>
        <v>0</v>
      </c>
      <c r="AN23" s="161">
        <f>'Réf. A BANQUE 1'!AL23+'Réf. A BANQUE 2 ou CAISSE'!AL23</f>
        <v>0</v>
      </c>
      <c r="AO23" s="161">
        <f>'Réf. A BANQUE 1'!AM23+'Réf. A BANQUE 2 ou CAISSE'!AM23</f>
        <v>0</v>
      </c>
      <c r="AP23" s="161">
        <f>'Réf. A BANQUE 1'!AN23+'Réf. A BANQUE 2 ou CAISSE'!AN23</f>
        <v>0</v>
      </c>
    </row>
    <row r="24" spans="1:42" s="30" customFormat="1" ht="64.5" customHeight="1">
      <c r="A24" s="77"/>
      <c r="B24" s="167" t="s">
        <v>9</v>
      </c>
      <c r="C24" s="211">
        <f aca="true" t="shared" si="2" ref="C24:I24">SUM(C12:C23)</f>
        <v>0</v>
      </c>
      <c r="D24" s="212">
        <f t="shared" si="2"/>
        <v>0</v>
      </c>
      <c r="E24" s="172">
        <f t="shared" si="2"/>
        <v>0</v>
      </c>
      <c r="F24" s="78">
        <f t="shared" si="2"/>
        <v>0</v>
      </c>
      <c r="G24" s="78">
        <f t="shared" si="2"/>
        <v>0</v>
      </c>
      <c r="H24" s="78">
        <f t="shared" si="2"/>
        <v>0</v>
      </c>
      <c r="I24" s="78">
        <f t="shared" si="2"/>
        <v>0</v>
      </c>
      <c r="J24" s="78">
        <f>SUM(J12:J23)</f>
        <v>0</v>
      </c>
      <c r="K24" s="71"/>
      <c r="L24" s="71"/>
      <c r="M24" s="187" t="s">
        <v>9</v>
      </c>
      <c r="N24" s="211">
        <f aca="true" t="shared" si="3" ref="N24:T24">SUM(N12:N23)</f>
        <v>0</v>
      </c>
      <c r="O24" s="212">
        <f t="shared" si="3"/>
        <v>0</v>
      </c>
      <c r="P24" s="172">
        <f t="shared" si="3"/>
        <v>0</v>
      </c>
      <c r="Q24" s="78">
        <f t="shared" si="3"/>
        <v>0</v>
      </c>
      <c r="R24" s="78">
        <f t="shared" si="3"/>
        <v>0</v>
      </c>
      <c r="S24" s="78">
        <f t="shared" si="3"/>
        <v>0</v>
      </c>
      <c r="T24" s="78">
        <f t="shared" si="3"/>
        <v>0</v>
      </c>
      <c r="U24" s="78">
        <f aca="true" t="shared" si="4" ref="U24:AP24">SUM(U12:U23)</f>
        <v>0</v>
      </c>
      <c r="V24" s="78">
        <f t="shared" si="4"/>
        <v>0</v>
      </c>
      <c r="W24" s="78">
        <f t="shared" si="4"/>
        <v>0</v>
      </c>
      <c r="X24" s="78">
        <f t="shared" si="4"/>
        <v>0</v>
      </c>
      <c r="Y24" s="78">
        <f t="shared" si="4"/>
        <v>0</v>
      </c>
      <c r="Z24" s="78">
        <f t="shared" si="4"/>
        <v>0</v>
      </c>
      <c r="AA24" s="78">
        <f t="shared" si="4"/>
        <v>0</v>
      </c>
      <c r="AB24" s="78">
        <f t="shared" si="4"/>
        <v>0</v>
      </c>
      <c r="AC24" s="78">
        <f t="shared" si="4"/>
        <v>0</v>
      </c>
      <c r="AD24" s="78">
        <f t="shared" si="4"/>
        <v>0</v>
      </c>
      <c r="AE24" s="78">
        <f t="shared" si="4"/>
        <v>0</v>
      </c>
      <c r="AF24" s="78">
        <f t="shared" si="4"/>
        <v>0</v>
      </c>
      <c r="AG24" s="78">
        <f t="shared" si="4"/>
        <v>0</v>
      </c>
      <c r="AH24" s="78">
        <f t="shared" si="4"/>
        <v>0</v>
      </c>
      <c r="AI24" s="78">
        <f t="shared" si="4"/>
        <v>0</v>
      </c>
      <c r="AJ24" s="78">
        <f t="shared" si="4"/>
        <v>0</v>
      </c>
      <c r="AK24" s="78">
        <f t="shared" si="4"/>
        <v>0</v>
      </c>
      <c r="AL24" s="78">
        <f t="shared" si="4"/>
        <v>0</v>
      </c>
      <c r="AM24" s="78">
        <f t="shared" si="4"/>
        <v>0</v>
      </c>
      <c r="AN24" s="78">
        <f t="shared" si="4"/>
        <v>0</v>
      </c>
      <c r="AO24" s="78">
        <f t="shared" si="4"/>
        <v>0</v>
      </c>
      <c r="AP24" s="79">
        <f t="shared" si="4"/>
        <v>0</v>
      </c>
    </row>
    <row r="25" s="30" customFormat="1" ht="15" customHeight="1"/>
    <row r="26" spans="2:15" s="30" customFormat="1" ht="45" customHeight="1" thickBot="1">
      <c r="B26" s="80" t="s">
        <v>90</v>
      </c>
      <c r="C26" s="32"/>
      <c r="O26" s="80" t="s">
        <v>89</v>
      </c>
    </row>
    <row r="27" spans="2:42" s="30" customFormat="1" ht="45" customHeight="1" thickBot="1">
      <c r="B27" s="355" t="s">
        <v>126</v>
      </c>
      <c r="C27" s="356"/>
      <c r="D27" s="357"/>
      <c r="E27" s="13"/>
      <c r="F27" s="13"/>
      <c r="G27" s="13"/>
      <c r="H27" s="358" t="s">
        <v>40</v>
      </c>
      <c r="I27" s="12"/>
      <c r="J27" s="359"/>
      <c r="N27" s="268" t="s">
        <v>127</v>
      </c>
      <c r="O27" s="269"/>
      <c r="P27" s="82"/>
      <c r="Q27" s="83"/>
      <c r="R27" s="83"/>
      <c r="S27" s="83"/>
      <c r="T27" s="83"/>
      <c r="U27" s="83"/>
      <c r="V27" s="83"/>
      <c r="W27" s="83"/>
      <c r="X27" s="84"/>
      <c r="Y27" s="83"/>
      <c r="Z27" s="83"/>
      <c r="AA27" s="83"/>
      <c r="AB27" s="83"/>
      <c r="AC27" s="83"/>
      <c r="AD27" s="83"/>
      <c r="AE27" s="83"/>
      <c r="AF27" s="83"/>
      <c r="AG27" s="85" t="s">
        <v>40</v>
      </c>
      <c r="AH27" s="12"/>
      <c r="AI27" s="86"/>
      <c r="AJ27" s="83"/>
      <c r="AK27" s="83"/>
      <c r="AL27" s="83"/>
      <c r="AM27" s="83"/>
      <c r="AN27" s="83"/>
      <c r="AO27" s="83"/>
      <c r="AP27" s="87"/>
    </row>
    <row r="28" spans="2:42" s="30" customFormat="1" ht="45" customHeight="1" thickBot="1">
      <c r="B28" s="328"/>
      <c r="C28" s="287"/>
      <c r="D28" s="288"/>
      <c r="E28" s="14"/>
      <c r="F28" s="13"/>
      <c r="G28" s="13"/>
      <c r="H28" s="14"/>
      <c r="I28" s="15"/>
      <c r="J28" s="13"/>
      <c r="N28" s="262" t="s">
        <v>39</v>
      </c>
      <c r="O28" s="263"/>
      <c r="P28" s="88"/>
      <c r="Q28" s="88"/>
      <c r="R28" s="89"/>
      <c r="S28" s="90"/>
      <c r="T28" s="88"/>
      <c r="U28" s="90"/>
      <c r="V28" s="88"/>
      <c r="W28" s="91" t="s">
        <v>13</v>
      </c>
      <c r="X28" s="81">
        <f>AH28</f>
        <v>0</v>
      </c>
      <c r="Y28" s="92"/>
      <c r="Z28" s="88"/>
      <c r="AA28" s="88"/>
      <c r="AB28" s="88"/>
      <c r="AC28" s="88"/>
      <c r="AD28" s="88"/>
      <c r="AE28" s="90"/>
      <c r="AF28" s="90"/>
      <c r="AG28" s="93" t="s">
        <v>40</v>
      </c>
      <c r="AH28" s="12"/>
      <c r="AI28" s="89"/>
      <c r="AJ28" s="89"/>
      <c r="AK28" s="89"/>
      <c r="AL28" s="89"/>
      <c r="AM28" s="89"/>
      <c r="AN28" s="89"/>
      <c r="AO28" s="89"/>
      <c r="AP28" s="94"/>
    </row>
    <row r="29" spans="2:42" s="30" customFormat="1" ht="45" customHeight="1" thickBot="1">
      <c r="B29" s="328"/>
      <c r="C29" s="287"/>
      <c r="D29" s="288"/>
      <c r="E29" s="14"/>
      <c r="F29" s="13"/>
      <c r="G29" s="13"/>
      <c r="H29" s="14"/>
      <c r="I29" s="13"/>
      <c r="J29" s="13"/>
      <c r="N29" s="262" t="s">
        <v>10</v>
      </c>
      <c r="O29" s="263"/>
      <c r="P29" s="95" t="s">
        <v>13</v>
      </c>
      <c r="Q29" s="81">
        <f>AH29</f>
        <v>0</v>
      </c>
      <c r="R29" s="96"/>
      <c r="S29" s="97"/>
      <c r="T29" s="98"/>
      <c r="U29" s="97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5" t="s">
        <v>40</v>
      </c>
      <c r="AH29" s="16"/>
      <c r="AI29" s="96"/>
      <c r="AJ29" s="96"/>
      <c r="AK29" s="96"/>
      <c r="AL29" s="96"/>
      <c r="AM29" s="96"/>
      <c r="AN29" s="96"/>
      <c r="AO29" s="96"/>
      <c r="AP29" s="99"/>
    </row>
    <row r="30" spans="2:42" s="30" customFormat="1" ht="45" customHeight="1" thickBot="1">
      <c r="B30" s="328"/>
      <c r="C30" s="287"/>
      <c r="D30" s="288"/>
      <c r="E30" s="14"/>
      <c r="F30" s="13"/>
      <c r="G30" s="13"/>
      <c r="H30" s="14"/>
      <c r="I30" s="13"/>
      <c r="J30" s="13"/>
      <c r="N30" s="262" t="s">
        <v>87</v>
      </c>
      <c r="O30" s="263"/>
      <c r="P30" s="100"/>
      <c r="Q30" s="98"/>
      <c r="R30" s="101"/>
      <c r="S30" s="97"/>
      <c r="T30" s="97"/>
      <c r="U30" s="97"/>
      <c r="V30" s="97"/>
      <c r="W30" s="100" t="s">
        <v>13</v>
      </c>
      <c r="X30" s="81">
        <f>AH30</f>
        <v>0</v>
      </c>
      <c r="Y30" s="97"/>
      <c r="Z30" s="97"/>
      <c r="AA30" s="97"/>
      <c r="AB30" s="97"/>
      <c r="AC30" s="97"/>
      <c r="AD30" s="97"/>
      <c r="AE30" s="97"/>
      <c r="AF30" s="97"/>
      <c r="AG30" s="100" t="s">
        <v>14</v>
      </c>
      <c r="AH30" s="12"/>
      <c r="AI30" s="101"/>
      <c r="AJ30" s="101"/>
      <c r="AK30" s="101"/>
      <c r="AL30" s="101"/>
      <c r="AM30" s="101"/>
      <c r="AN30" s="101"/>
      <c r="AO30" s="101"/>
      <c r="AP30" s="102"/>
    </row>
    <row r="31" spans="2:42" s="30" customFormat="1" ht="45" customHeight="1" thickBot="1">
      <c r="B31" s="328"/>
      <c r="C31" s="287"/>
      <c r="D31" s="288"/>
      <c r="E31" s="14"/>
      <c r="F31" s="13"/>
      <c r="G31" s="13"/>
      <c r="H31" s="14"/>
      <c r="I31" s="13"/>
      <c r="J31" s="13"/>
      <c r="N31" s="262" t="s">
        <v>106</v>
      </c>
      <c r="O31" s="263"/>
      <c r="P31" s="103"/>
      <c r="Q31" s="104"/>
      <c r="R31" s="105"/>
      <c r="S31" s="104"/>
      <c r="T31" s="104"/>
      <c r="U31" s="104"/>
      <c r="V31" s="104"/>
      <c r="W31" s="104"/>
      <c r="X31" s="90"/>
      <c r="Y31" s="104"/>
      <c r="Z31" s="104"/>
      <c r="AA31" s="104"/>
      <c r="AB31" s="104"/>
      <c r="AC31" s="104"/>
      <c r="AD31" s="104"/>
      <c r="AE31" s="104"/>
      <c r="AF31" s="97"/>
      <c r="AG31" s="103" t="s">
        <v>14</v>
      </c>
      <c r="AH31" s="12"/>
      <c r="AI31" s="105"/>
      <c r="AJ31" s="105"/>
      <c r="AK31" s="106" t="s">
        <v>13</v>
      </c>
      <c r="AL31" s="107">
        <f>AH31</f>
        <v>0</v>
      </c>
      <c r="AM31" s="105"/>
      <c r="AN31" s="105"/>
      <c r="AO31" s="105"/>
      <c r="AP31" s="108"/>
    </row>
    <row r="32" spans="2:42" s="30" customFormat="1" ht="45" customHeight="1" thickBot="1">
      <c r="B32" s="328"/>
      <c r="C32" s="287"/>
      <c r="D32" s="288"/>
      <c r="E32" s="14"/>
      <c r="F32" s="13"/>
      <c r="G32" s="13"/>
      <c r="H32" s="14"/>
      <c r="I32" s="13"/>
      <c r="J32" s="13"/>
      <c r="N32" s="262" t="s">
        <v>41</v>
      </c>
      <c r="O32" s="263"/>
      <c r="P32" s="109"/>
      <c r="Q32" s="109"/>
      <c r="R32" s="110"/>
      <c r="S32" s="111"/>
      <c r="T32" s="109"/>
      <c r="U32" s="111"/>
      <c r="V32" s="109"/>
      <c r="W32" s="109"/>
      <c r="X32" s="109"/>
      <c r="Y32" s="109"/>
      <c r="Z32" s="109"/>
      <c r="AA32" s="109"/>
      <c r="AB32" s="112"/>
      <c r="AC32" s="109"/>
      <c r="AD32" s="109"/>
      <c r="AE32" s="113" t="s">
        <v>42</v>
      </c>
      <c r="AF32" s="12"/>
      <c r="AG32" s="111"/>
      <c r="AH32" s="111"/>
      <c r="AI32" s="110"/>
      <c r="AJ32" s="110"/>
      <c r="AK32" s="110"/>
      <c r="AL32" s="110"/>
      <c r="AM32" s="110"/>
      <c r="AN32" s="114"/>
      <c r="AO32" s="110"/>
      <c r="AP32" s="115"/>
    </row>
    <row r="33" spans="2:42" s="30" customFormat="1" ht="45" customHeight="1" thickBot="1">
      <c r="B33" s="328"/>
      <c r="C33" s="287"/>
      <c r="D33" s="288"/>
      <c r="E33" s="14"/>
      <c r="F33" s="13"/>
      <c r="G33" s="13"/>
      <c r="H33" s="14"/>
      <c r="I33" s="13"/>
      <c r="J33" s="13"/>
      <c r="N33" s="262" t="s">
        <v>43</v>
      </c>
      <c r="O33" s="263"/>
      <c r="P33" s="111"/>
      <c r="Q33" s="112"/>
      <c r="R33" s="112"/>
      <c r="S33" s="116"/>
      <c r="T33" s="112"/>
      <c r="U33" s="112"/>
      <c r="V33" s="117"/>
      <c r="W33" s="117"/>
      <c r="X33" s="112"/>
      <c r="Y33" s="117"/>
      <c r="Z33" s="260" t="s">
        <v>13</v>
      </c>
      <c r="AA33" s="12"/>
      <c r="AB33" s="261"/>
      <c r="AC33" s="117"/>
      <c r="AD33" s="117"/>
      <c r="AE33" s="117"/>
      <c r="AF33" s="117"/>
      <c r="AG33" s="117"/>
      <c r="AH33" s="112"/>
      <c r="AI33" s="117"/>
      <c r="AJ33" s="117"/>
      <c r="AK33" s="117"/>
      <c r="AL33" s="118"/>
      <c r="AM33" s="116"/>
      <c r="AN33" s="119"/>
      <c r="AO33" s="116"/>
      <c r="AP33" s="120"/>
    </row>
    <row r="34" spans="2:42" s="30" customFormat="1" ht="45" customHeight="1" thickBot="1">
      <c r="B34" s="328"/>
      <c r="C34" s="287"/>
      <c r="D34" s="288"/>
      <c r="E34" s="14"/>
      <c r="F34" s="13"/>
      <c r="G34" s="13"/>
      <c r="H34" s="14"/>
      <c r="I34" s="13"/>
      <c r="J34" s="13"/>
      <c r="N34" s="262" t="s">
        <v>138</v>
      </c>
      <c r="O34" s="293">
        <f>U34+V34+W34+X34+Y34+Z34+AA34+AB34+AC34+AD34+AE34+AF34+AG34+AH34+AI34+AJ34+AK34+AL34+AM34+AN34</f>
        <v>0</v>
      </c>
      <c r="P34" s="104"/>
      <c r="Q34" s="294"/>
      <c r="R34" s="330"/>
      <c r="S34" s="330"/>
      <c r="T34" s="331"/>
      <c r="U34" s="17"/>
      <c r="V34" s="18"/>
      <c r="W34" s="19"/>
      <c r="X34" s="17"/>
      <c r="Y34" s="18"/>
      <c r="Z34" s="20"/>
      <c r="AA34" s="20"/>
      <c r="AB34" s="20"/>
      <c r="AC34" s="20"/>
      <c r="AD34" s="20"/>
      <c r="AE34" s="20"/>
      <c r="AF34" s="20"/>
      <c r="AG34" s="19"/>
      <c r="AH34" s="17"/>
      <c r="AI34" s="18"/>
      <c r="AJ34" s="20"/>
      <c r="AK34" s="19"/>
      <c r="AL34" s="17"/>
      <c r="AM34" s="17"/>
      <c r="AN34" s="21"/>
      <c r="AO34" s="121"/>
      <c r="AP34" s="122"/>
    </row>
    <row r="35" spans="2:42" s="30" customFormat="1" ht="45" customHeight="1" thickBot="1">
      <c r="B35" s="329"/>
      <c r="C35" s="289"/>
      <c r="D35" s="290"/>
      <c r="E35" s="14"/>
      <c r="F35" s="13"/>
      <c r="G35" s="13"/>
      <c r="H35" s="14"/>
      <c r="I35" s="13"/>
      <c r="J35" s="13"/>
      <c r="N35" s="262" t="s">
        <v>131</v>
      </c>
      <c r="O35" s="263"/>
      <c r="P35" s="313" t="s">
        <v>13</v>
      </c>
      <c r="Q35" s="81">
        <f>-(U35+V35+W35+X35+Y35+Z35+AA35+AB35+AC35+AD35+AE35+AF35+AG35+AH35+AI35+AJ35+AK35+AL35+AM35+AN35)</f>
        <v>0</v>
      </c>
      <c r="R35" s="332"/>
      <c r="S35" s="332"/>
      <c r="T35" s="333"/>
      <c r="U35" s="22"/>
      <c r="V35" s="23"/>
      <c r="W35" s="24"/>
      <c r="X35" s="17"/>
      <c r="Y35" s="23"/>
      <c r="Z35" s="25"/>
      <c r="AA35" s="25"/>
      <c r="AB35" s="25"/>
      <c r="AC35" s="25"/>
      <c r="AD35" s="25"/>
      <c r="AE35" s="25"/>
      <c r="AF35" s="25"/>
      <c r="AG35" s="24"/>
      <c r="AH35" s="17"/>
      <c r="AI35" s="23"/>
      <c r="AJ35" s="25"/>
      <c r="AK35" s="25"/>
      <c r="AL35" s="26"/>
      <c r="AM35" s="27"/>
      <c r="AN35" s="27"/>
      <c r="AO35" s="123"/>
      <c r="AP35" s="124"/>
    </row>
    <row r="36" spans="2:42" s="30" customFormat="1" ht="45" customHeight="1">
      <c r="B36" s="11"/>
      <c r="C36" s="360"/>
      <c r="D36" s="360"/>
      <c r="E36" s="360"/>
      <c r="F36" s="11"/>
      <c r="G36" s="11"/>
      <c r="H36" s="360"/>
      <c r="I36" s="11"/>
      <c r="J36" s="11"/>
      <c r="N36" s="264" t="s">
        <v>132</v>
      </c>
      <c r="O36" s="265"/>
      <c r="P36" s="14"/>
      <c r="Q36" s="259"/>
      <c r="R36" s="14"/>
      <c r="S36" s="14"/>
      <c r="T36" s="14"/>
      <c r="U36" s="17"/>
      <c r="V36" s="17"/>
      <c r="W36" s="21"/>
      <c r="X36" s="17"/>
      <c r="Y36" s="28"/>
      <c r="Z36" s="17"/>
      <c r="AA36" s="17"/>
      <c r="AB36" s="17"/>
      <c r="AC36" s="17"/>
      <c r="AD36" s="17"/>
      <c r="AE36" s="17"/>
      <c r="AF36" s="17"/>
      <c r="AG36" s="21"/>
      <c r="AH36" s="17"/>
      <c r="AI36" s="28"/>
      <c r="AJ36" s="17"/>
      <c r="AK36" s="17"/>
      <c r="AL36" s="17"/>
      <c r="AM36" s="17"/>
      <c r="AN36" s="21"/>
      <c r="AO36" s="123"/>
      <c r="AP36" s="124"/>
    </row>
    <row r="37" spans="2:42" s="30" customFormat="1" ht="45" customHeight="1">
      <c r="B37" s="395" t="s">
        <v>133</v>
      </c>
      <c r="C37" s="395"/>
      <c r="D37" s="395"/>
      <c r="E37" s="395"/>
      <c r="F37" s="395"/>
      <c r="G37" s="395"/>
      <c r="H37" s="395"/>
      <c r="I37" s="395"/>
      <c r="J37" s="395"/>
      <c r="N37" s="266"/>
      <c r="O37" s="267"/>
      <c r="P37" s="14"/>
      <c r="Q37" s="14"/>
      <c r="R37" s="14"/>
      <c r="S37" s="14"/>
      <c r="T37" s="14"/>
      <c r="U37" s="17"/>
      <c r="V37" s="17"/>
      <c r="W37" s="21"/>
      <c r="X37" s="17"/>
      <c r="Y37" s="28"/>
      <c r="Z37" s="17"/>
      <c r="AA37" s="17"/>
      <c r="AB37" s="17"/>
      <c r="AC37" s="17"/>
      <c r="AD37" s="17"/>
      <c r="AE37" s="17"/>
      <c r="AF37" s="17"/>
      <c r="AG37" s="21"/>
      <c r="AH37" s="17"/>
      <c r="AI37" s="28"/>
      <c r="AJ37" s="17"/>
      <c r="AK37" s="17"/>
      <c r="AL37" s="17"/>
      <c r="AM37" s="17"/>
      <c r="AN37" s="21"/>
      <c r="AO37" s="123"/>
      <c r="AP37" s="124"/>
    </row>
    <row r="38" spans="2:42" s="30" customFormat="1" ht="45" customHeight="1">
      <c r="B38" s="11"/>
      <c r="C38" s="360"/>
      <c r="D38" s="360"/>
      <c r="E38" s="360"/>
      <c r="F38" s="11"/>
      <c r="G38" s="11"/>
      <c r="H38" s="360"/>
      <c r="I38" s="11"/>
      <c r="J38" s="11"/>
      <c r="N38" s="270"/>
      <c r="O38" s="271"/>
      <c r="P38" s="259"/>
      <c r="Q38" s="259"/>
      <c r="R38" s="259"/>
      <c r="S38" s="259"/>
      <c r="T38" s="259"/>
      <c r="U38" s="17"/>
      <c r="V38" s="17"/>
      <c r="W38" s="21"/>
      <c r="X38" s="17"/>
      <c r="Y38" s="28"/>
      <c r="Z38" s="17"/>
      <c r="AA38" s="17"/>
      <c r="AB38" s="17"/>
      <c r="AC38" s="17"/>
      <c r="AD38" s="17"/>
      <c r="AE38" s="17"/>
      <c r="AF38" s="17"/>
      <c r="AG38" s="21"/>
      <c r="AH38" s="17"/>
      <c r="AI38" s="28"/>
      <c r="AJ38" s="17"/>
      <c r="AK38" s="17"/>
      <c r="AL38" s="17"/>
      <c r="AM38" s="17"/>
      <c r="AN38" s="21"/>
      <c r="AO38" s="125"/>
      <c r="AP38" s="126"/>
    </row>
    <row r="39" spans="2:42" s="30" customFormat="1" ht="45" customHeight="1" thickBot="1">
      <c r="B39" s="11"/>
      <c r="C39" s="11"/>
      <c r="D39" s="11"/>
      <c r="E39" s="11"/>
      <c r="F39" s="11"/>
      <c r="G39" s="11"/>
      <c r="H39" s="11"/>
      <c r="I39" s="11"/>
      <c r="J39" s="11"/>
      <c r="O39" s="352"/>
      <c r="P39" s="71"/>
      <c r="Q39" s="71"/>
      <c r="R39" s="71"/>
      <c r="S39" s="71"/>
      <c r="T39" s="71"/>
      <c r="U39" s="353"/>
      <c r="V39" s="71"/>
      <c r="W39" s="71"/>
      <c r="X39" s="354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283"/>
    </row>
    <row r="40" spans="2:42" s="30" customFormat="1" ht="45" customHeight="1" thickBot="1">
      <c r="B40" s="71"/>
      <c r="C40" s="71"/>
      <c r="D40" s="71"/>
      <c r="E40" s="127">
        <f>SUM(E28:E35)+E24</f>
        <v>0</v>
      </c>
      <c r="F40" s="71"/>
      <c r="G40" s="314">
        <f>G24+G27+G28+G29+G30+G31+G32+G33+G34+G35</f>
        <v>0</v>
      </c>
      <c r="H40" s="71"/>
      <c r="I40" s="127">
        <f>SUM(I28:I35)+I24-I27</f>
        <v>0</v>
      </c>
      <c r="N40" s="128" t="s">
        <v>93</v>
      </c>
      <c r="P40" s="71"/>
      <c r="Q40" s="81">
        <f>SUM(Q24+Q29+Q35+Q37+Q38)</f>
        <v>0</v>
      </c>
      <c r="R40" s="129"/>
      <c r="S40" s="130">
        <f>SUM(S37:S38)+S24</f>
        <v>0</v>
      </c>
      <c r="T40" s="71"/>
      <c r="U40" s="285"/>
      <c r="V40" s="130">
        <f>SUM(V34:V38)+V24</f>
        <v>0</v>
      </c>
      <c r="W40" s="130">
        <f>SUM(W34:W38)+W24</f>
        <v>0</v>
      </c>
      <c r="X40" s="131">
        <f>X24+X28+X30+X34+X35+X36+X37+X38</f>
        <v>0</v>
      </c>
      <c r="Y40" s="130">
        <f>SUM(Y34:Y38)+Y24</f>
        <v>0</v>
      </c>
      <c r="Z40" s="130">
        <f>SUM(Z34:Z38)+Z24</f>
        <v>0</v>
      </c>
      <c r="AA40" s="130">
        <f>SUM(AA33:AA38)+AA24</f>
        <v>0</v>
      </c>
      <c r="AB40" s="130">
        <f>SUM(AB34:AB38)+AB24</f>
        <v>0</v>
      </c>
      <c r="AC40" s="130">
        <f>SUM(AC34:AC38)+AC24</f>
        <v>0</v>
      </c>
      <c r="AD40" s="130">
        <f>SUM(AD34:AD38)+AD24</f>
        <v>0</v>
      </c>
      <c r="AE40" s="130">
        <f>SUM(AE34:AE38)+AE24</f>
        <v>0</v>
      </c>
      <c r="AF40" s="130">
        <f>SUM(AF24+AF32+AF34+AF35+AF36+AF37+AF38)</f>
        <v>0</v>
      </c>
      <c r="AG40" s="130">
        <f>SUM(AG34:AG38)+AG24</f>
        <v>0</v>
      </c>
      <c r="AH40" s="130">
        <f>AH24-AH27-AH28-AH29-AH30-AH31+AH34+AH35+AH36+AH37+AH38</f>
        <v>0</v>
      </c>
      <c r="AI40" s="130">
        <f>SUM(AI34:AI38)+AI24</f>
        <v>0</v>
      </c>
      <c r="AJ40" s="130">
        <f>SUM(AJ34:AJ38)+AJ24</f>
        <v>0</v>
      </c>
      <c r="AK40" s="130">
        <f>SUM(AK34:AK38)+AK24</f>
        <v>0</v>
      </c>
      <c r="AL40" s="130">
        <f>SUM(AL34:AL38)+AL24+AL31</f>
        <v>0</v>
      </c>
      <c r="AM40" s="130">
        <f>SUM(AM34:AM38)+AM24</f>
        <v>0</v>
      </c>
      <c r="AN40" s="130">
        <f>SUM(AN34:AN38)+AN24</f>
        <v>0</v>
      </c>
      <c r="AO40" s="284"/>
      <c r="AP40" s="129"/>
    </row>
    <row r="41" spans="1:42" s="315" customFormat="1" ht="45" customHeight="1">
      <c r="A41" s="132"/>
      <c r="B41" s="133"/>
      <c r="C41" s="133" t="s">
        <v>3</v>
      </c>
      <c r="D41" s="133"/>
      <c r="E41" s="133" t="s">
        <v>44</v>
      </c>
      <c r="F41" s="133" t="s">
        <v>12</v>
      </c>
      <c r="G41" s="133" t="s">
        <v>136</v>
      </c>
      <c r="H41" s="133"/>
      <c r="I41" s="133" t="s">
        <v>45</v>
      </c>
      <c r="J41" s="134"/>
      <c r="K41" s="134"/>
      <c r="L41" s="134"/>
      <c r="M41" s="134"/>
      <c r="N41" s="134"/>
      <c r="O41" s="133" t="s">
        <v>3</v>
      </c>
      <c r="P41" s="133" t="s">
        <v>11</v>
      </c>
      <c r="Q41" s="135"/>
      <c r="R41" s="136"/>
      <c r="S41" s="137" t="s">
        <v>46</v>
      </c>
      <c r="T41" s="133"/>
      <c r="U41" s="137"/>
      <c r="V41" s="137" t="s">
        <v>47</v>
      </c>
      <c r="W41" s="137" t="s">
        <v>48</v>
      </c>
      <c r="X41" s="138"/>
      <c r="Y41" s="137" t="s">
        <v>49</v>
      </c>
      <c r="Z41" s="137" t="s">
        <v>110</v>
      </c>
      <c r="AA41" s="137">
        <v>17</v>
      </c>
      <c r="AB41" s="137">
        <v>19</v>
      </c>
      <c r="AC41" s="137">
        <v>20</v>
      </c>
      <c r="AD41" s="137">
        <v>21</v>
      </c>
      <c r="AE41" s="137">
        <v>22</v>
      </c>
      <c r="AF41" s="306">
        <v>23</v>
      </c>
      <c r="AG41" s="306">
        <v>24</v>
      </c>
      <c r="AH41" s="309" t="s">
        <v>6</v>
      </c>
      <c r="AI41" s="309" t="s">
        <v>7</v>
      </c>
      <c r="AJ41" s="306">
        <v>26</v>
      </c>
      <c r="AK41" s="137">
        <v>27</v>
      </c>
      <c r="AL41" s="137">
        <v>29</v>
      </c>
      <c r="AM41" s="310">
        <v>30</v>
      </c>
      <c r="AN41" s="137" t="s">
        <v>8</v>
      </c>
      <c r="AO41" s="282"/>
      <c r="AP41" s="137"/>
    </row>
    <row r="42" spans="8:42" s="30" customFormat="1" ht="34.5" customHeight="1">
      <c r="H42" s="139"/>
      <c r="N42" s="139"/>
      <c r="O42" s="71"/>
      <c r="P42" s="71"/>
      <c r="Q42" s="71"/>
      <c r="R42" s="71"/>
      <c r="S42" s="71"/>
      <c r="T42" s="71"/>
      <c r="U42" s="71"/>
      <c r="V42" s="71"/>
      <c r="W42" s="71"/>
      <c r="X42" s="272" t="s">
        <v>97</v>
      </c>
      <c r="Y42" s="140"/>
      <c r="Z42" s="71"/>
      <c r="AA42" s="71"/>
      <c r="AB42" s="71"/>
      <c r="AC42" s="71"/>
      <c r="AD42" s="71"/>
      <c r="AE42" s="71"/>
      <c r="AF42" s="307"/>
      <c r="AK42" s="71"/>
      <c r="AL42" s="71"/>
      <c r="AM42" s="71"/>
      <c r="AN42" s="140"/>
      <c r="AO42" s="71"/>
      <c r="AP42" s="71"/>
    </row>
    <row r="43" spans="15:42" s="30" customFormat="1" ht="30" customHeight="1">
      <c r="O43" s="71"/>
      <c r="P43" s="71"/>
      <c r="Q43" s="71"/>
      <c r="R43" s="71"/>
      <c r="S43" s="71"/>
      <c r="T43" s="71"/>
      <c r="U43" s="71"/>
      <c r="V43" s="273"/>
      <c r="W43" s="295" t="s">
        <v>88</v>
      </c>
      <c r="X43" s="349"/>
      <c r="Y43" s="141" t="s">
        <v>148</v>
      </c>
      <c r="Z43" s="142"/>
      <c r="AA43" s="142"/>
      <c r="AB43" s="71"/>
      <c r="AC43" s="142"/>
      <c r="AD43" s="142"/>
      <c r="AE43" s="142"/>
      <c r="AF43" s="308"/>
      <c r="AG43" s="71"/>
      <c r="AH43" s="297" t="s">
        <v>97</v>
      </c>
      <c r="AI43" s="298" t="s">
        <v>97</v>
      </c>
      <c r="AJ43" s="71"/>
      <c r="AK43" s="144"/>
      <c r="AL43" s="144"/>
      <c r="AM43" s="299" t="s">
        <v>97</v>
      </c>
      <c r="AN43" s="71"/>
      <c r="AO43" s="71"/>
      <c r="AP43" s="71"/>
    </row>
    <row r="44" spans="15:42" s="30" customFormat="1" ht="34.5" customHeight="1">
      <c r="O44" s="71"/>
      <c r="P44" s="71"/>
      <c r="Q44" s="71"/>
      <c r="R44" s="71"/>
      <c r="S44" s="71"/>
      <c r="T44" s="71"/>
      <c r="U44" s="71"/>
      <c r="V44" s="273"/>
      <c r="W44" s="295" t="s">
        <v>101</v>
      </c>
      <c r="X44" s="349"/>
      <c r="Y44" s="141" t="s">
        <v>4</v>
      </c>
      <c r="Z44" s="142"/>
      <c r="AA44" s="394" t="s">
        <v>134</v>
      </c>
      <c r="AB44" s="394"/>
      <c r="AC44" s="394"/>
      <c r="AD44" s="296">
        <f>V40+W40+X40+Y40+Z40+AA40+AB40+AC40+AD40+AE40+AF40+AG40+AH40+AI40+AJ40+AK40+AL40+AM40+AN40</f>
        <v>0</v>
      </c>
      <c r="AE44" s="71"/>
      <c r="AF44" s="307"/>
      <c r="AG44" s="300" t="s">
        <v>139</v>
      </c>
      <c r="AH44" s="301"/>
      <c r="AI44" s="345"/>
      <c r="AJ44" s="302" t="s">
        <v>140</v>
      </c>
      <c r="AK44" s="144"/>
      <c r="AM44" s="346"/>
      <c r="AN44" s="361" t="s">
        <v>141</v>
      </c>
      <c r="AO44" s="29"/>
      <c r="AP44" s="29"/>
    </row>
    <row r="45" spans="15:42" s="30" customFormat="1" ht="34.5" customHeight="1">
      <c r="O45" s="71"/>
      <c r="P45" s="71"/>
      <c r="Q45" s="71"/>
      <c r="R45" s="71"/>
      <c r="S45" s="71"/>
      <c r="T45" s="71"/>
      <c r="U45" s="71"/>
      <c r="V45" s="273"/>
      <c r="W45" s="295" t="s">
        <v>39</v>
      </c>
      <c r="X45" s="349">
        <f>X28</f>
        <v>0</v>
      </c>
      <c r="Y45" s="141" t="s">
        <v>5</v>
      </c>
      <c r="Z45" s="142"/>
      <c r="AA45" s="142"/>
      <c r="AB45" s="71"/>
      <c r="AC45" s="145"/>
      <c r="AD45" s="71"/>
      <c r="AE45" s="71"/>
      <c r="AF45" s="71"/>
      <c r="AG45" s="303" t="s">
        <v>142</v>
      </c>
      <c r="AH45" s="304"/>
      <c r="AI45" s="305"/>
      <c r="AJ45" s="302" t="s">
        <v>143</v>
      </c>
      <c r="AK45" s="144"/>
      <c r="AM45" s="346"/>
      <c r="AN45" s="362" t="s">
        <v>144</v>
      </c>
      <c r="AO45" s="29"/>
      <c r="AP45" s="29"/>
    </row>
    <row r="46" spans="15:42" s="30" customFormat="1" ht="34.5" customHeight="1">
      <c r="O46" s="71"/>
      <c r="P46" s="71"/>
      <c r="Q46" s="71"/>
      <c r="R46" s="71"/>
      <c r="S46" s="71"/>
      <c r="T46" s="71"/>
      <c r="U46" s="71"/>
      <c r="V46" s="71"/>
      <c r="W46" s="71"/>
      <c r="X46" s="146">
        <f>SUM(X43:X45)-X40</f>
        <v>0</v>
      </c>
      <c r="Y46" s="393" t="s">
        <v>99</v>
      </c>
      <c r="Z46" s="393"/>
      <c r="AA46" s="142"/>
      <c r="AB46" s="71"/>
      <c r="AC46" s="71"/>
      <c r="AD46" s="71"/>
      <c r="AE46" s="71"/>
      <c r="AF46" s="71"/>
      <c r="AG46" s="303" t="s">
        <v>145</v>
      </c>
      <c r="AH46" s="304"/>
      <c r="AI46" s="305"/>
      <c r="AJ46" s="302" t="s">
        <v>146</v>
      </c>
      <c r="AK46" s="71"/>
      <c r="AM46" s="387"/>
      <c r="AN46" s="389" t="s">
        <v>147</v>
      </c>
      <c r="AO46" s="390"/>
      <c r="AP46" s="390"/>
    </row>
    <row r="47" spans="15:42" s="30" customFormat="1" ht="34.5" customHeight="1">
      <c r="O47" s="71"/>
      <c r="P47" s="71"/>
      <c r="Q47" s="71"/>
      <c r="R47" s="71"/>
      <c r="S47" s="71"/>
      <c r="T47" s="71"/>
      <c r="U47" s="71"/>
      <c r="V47" s="148"/>
      <c r="W47" s="148"/>
      <c r="X47" s="149"/>
      <c r="Y47" s="71"/>
      <c r="Z47" s="147"/>
      <c r="AA47" s="147"/>
      <c r="AB47" s="71"/>
      <c r="AC47" s="143"/>
      <c r="AD47" s="129"/>
      <c r="AE47" s="71"/>
      <c r="AF47" s="71"/>
      <c r="AG47" s="71"/>
      <c r="AH47" s="146">
        <f>SUM(AH44:AH46)-AH40</f>
        <v>0</v>
      </c>
      <c r="AI47" s="146">
        <f>SUM(AI44:AI46)-AI40</f>
        <v>0</v>
      </c>
      <c r="AJ47" s="393" t="s">
        <v>99</v>
      </c>
      <c r="AK47" s="393"/>
      <c r="AL47" s="347">
        <f>SUM(AM44:AM47)-AM40</f>
        <v>0</v>
      </c>
      <c r="AM47" s="388"/>
      <c r="AN47" s="391"/>
      <c r="AO47" s="392"/>
      <c r="AP47" s="392"/>
    </row>
    <row r="48" spans="23:24" s="30" customFormat="1" ht="34.5" customHeight="1">
      <c r="W48" s="316"/>
      <c r="X48" s="317"/>
    </row>
    <row r="49" s="30" customFormat="1" ht="34.5" customHeight="1"/>
    <row r="50" s="30" customFormat="1" ht="34.5" customHeight="1"/>
    <row r="51" s="30" customFormat="1" ht="34.5" customHeight="1"/>
    <row r="52" s="30" customFormat="1" ht="34.5" customHeight="1"/>
    <row r="53" s="30" customFormat="1" ht="34.5" customHeight="1"/>
    <row r="54" s="30" customFormat="1" ht="34.5" customHeight="1"/>
    <row r="55" s="30" customFormat="1" ht="34.5" customHeight="1"/>
    <row r="56" s="30" customFormat="1" ht="34.5" customHeight="1"/>
    <row r="57" s="30" customFormat="1" ht="34.5" customHeight="1"/>
    <row r="58" s="30" customFormat="1" ht="34.5" customHeight="1"/>
    <row r="59" s="30" customFormat="1" ht="34.5" customHeight="1"/>
    <row r="60" s="150" customFormat="1" ht="18"/>
    <row r="61" s="150" customFormat="1" ht="18"/>
    <row r="62" s="150" customFormat="1" ht="18"/>
    <row r="63" s="150" customFormat="1" ht="18"/>
    <row r="64" s="150" customFormat="1" ht="18"/>
    <row r="65" s="150" customFormat="1" ht="18"/>
    <row r="66" s="150" customFormat="1" ht="18"/>
    <row r="67" s="150" customFormat="1" ht="18"/>
    <row r="68" s="150" customFormat="1" ht="18"/>
    <row r="69" s="150" customFormat="1" ht="18"/>
  </sheetData>
  <sheetProtection password="CC73" sheet="1" selectLockedCells="1"/>
  <mergeCells count="21">
    <mergeCell ref="H2:J2"/>
    <mergeCell ref="C4:E4"/>
    <mergeCell ref="C10:D10"/>
    <mergeCell ref="B8:B9"/>
    <mergeCell ref="G7:G9"/>
    <mergeCell ref="N10:O10"/>
    <mergeCell ref="B2:G2"/>
    <mergeCell ref="Q7:R7"/>
    <mergeCell ref="AH8:AH9"/>
    <mergeCell ref="AF7:AG7"/>
    <mergeCell ref="AA44:AC44"/>
    <mergeCell ref="B37:J37"/>
    <mergeCell ref="AA7:AE7"/>
    <mergeCell ref="AM46:AM47"/>
    <mergeCell ref="AN46:AP47"/>
    <mergeCell ref="AJ47:AK47"/>
    <mergeCell ref="AH7:AI7"/>
    <mergeCell ref="AJ7:AM7"/>
    <mergeCell ref="V7:W7"/>
    <mergeCell ref="Y46:Z46"/>
  </mergeCells>
  <conditionalFormatting sqref="AC45 M12:M23 B12:B23">
    <cfRule type="cellIs" priority="1" dxfId="0" operator="notEqual" stopIfTrue="1">
      <formula>"OK"</formula>
    </cfRule>
  </conditionalFormatting>
  <printOptions/>
  <pageMargins left="0.7874015748031497" right="0.15748031496062992" top="0.15748031496062992" bottom="0.15748031496062992" header="0.15748031496062992" footer="0.15748031496062992"/>
  <pageSetup fitToWidth="4" horizontalDpi="600" verticalDpi="600" orientation="landscape" paperSize="9" scale="28" r:id="rId4"/>
  <headerFooter alignWithMargins="0">
    <oddFooter>&amp;R&amp;26&amp;P/&amp;N</oddFooter>
  </headerFooter>
  <colBreaks count="3" manualBreakCount="3">
    <brk id="12" min="1" max="46" man="1"/>
    <brk id="22" min="1" max="46" man="1"/>
    <brk id="32" min="1" max="46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PageLayoutView="0" workbookViewId="0" topLeftCell="A1">
      <selection activeCell="C4" sqref="C4"/>
    </sheetView>
  </sheetViews>
  <sheetFormatPr defaultColWidth="11.421875" defaultRowHeight="12.75"/>
  <cols>
    <col min="1" max="1" width="43.00390625" style="319" customWidth="1"/>
    <col min="2" max="2" width="5.7109375" style="319" customWidth="1"/>
    <col min="3" max="3" width="15.7109375" style="319" customWidth="1"/>
    <col min="4" max="4" width="21.8515625" style="319" customWidth="1"/>
    <col min="5" max="5" width="20.7109375" style="319" customWidth="1"/>
    <col min="6" max="6" width="23.7109375" style="319" customWidth="1"/>
    <col min="7" max="16384" width="11.421875" style="319" customWidth="1"/>
  </cols>
  <sheetData>
    <row r="1" spans="1:6" ht="25.5">
      <c r="A1" s="405" t="s">
        <v>91</v>
      </c>
      <c r="B1" s="405"/>
      <c r="C1" s="405"/>
      <c r="D1" s="405"/>
      <c r="E1" s="365">
        <f>'Réf. A BANQUE 1'!F4</f>
        <v>0</v>
      </c>
      <c r="F1" s="366">
        <f>'Réf. A BANQUE 1'!C4</f>
        <v>0</v>
      </c>
    </row>
    <row r="2" spans="1:5" ht="10.5" customHeight="1" thickBot="1">
      <c r="A2" s="318"/>
      <c r="B2" s="318"/>
      <c r="C2" s="318"/>
      <c r="D2" s="318"/>
      <c r="E2" s="30"/>
    </row>
    <row r="3" spans="1:6" ht="21" thickBot="1">
      <c r="A3" s="30"/>
      <c r="B3" s="30"/>
      <c r="C3" s="320" t="s">
        <v>17</v>
      </c>
      <c r="D3" s="321" t="s">
        <v>120</v>
      </c>
      <c r="E3" s="30"/>
      <c r="F3" s="30"/>
    </row>
    <row r="4" spans="1:6" ht="30" customHeight="1" thickBot="1" thickTop="1">
      <c r="A4" s="406" t="s">
        <v>153</v>
      </c>
      <c r="B4" s="407"/>
      <c r="C4" s="334"/>
      <c r="D4" s="335"/>
      <c r="E4" s="348" t="s">
        <v>98</v>
      </c>
      <c r="F4" s="322"/>
    </row>
    <row r="5" spans="1:6" ht="30" customHeight="1" thickBot="1" thickTop="1">
      <c r="A5" s="408" t="s">
        <v>92</v>
      </c>
      <c r="B5" s="409"/>
      <c r="C5" s="323">
        <f>'Récapitulatif Réf. R'!C24</f>
        <v>0</v>
      </c>
      <c r="D5" s="323">
        <f>'Récapitulatif Réf. R'!D24</f>
        <v>0</v>
      </c>
      <c r="E5" s="30"/>
      <c r="F5" s="30"/>
    </row>
    <row r="6" spans="1:6" ht="30" customHeight="1" thickBot="1" thickTop="1">
      <c r="A6" s="408" t="s">
        <v>102</v>
      </c>
      <c r="B6" s="409"/>
      <c r="C6" s="323">
        <f>'Récapitulatif Réf. R'!N24</f>
        <v>0</v>
      </c>
      <c r="D6" s="323">
        <f>'Récapitulatif Réf. R'!O24</f>
        <v>0</v>
      </c>
      <c r="E6" s="30"/>
      <c r="F6" s="30"/>
    </row>
    <row r="7" spans="1:6" ht="30" customHeight="1" thickBot="1" thickTop="1">
      <c r="A7" s="408" t="s">
        <v>154</v>
      </c>
      <c r="B7" s="409"/>
      <c r="C7" s="324">
        <f>C4+C5-C6</f>
        <v>0</v>
      </c>
      <c r="D7" s="323">
        <f>D4+D5-D6</f>
        <v>0</v>
      </c>
      <c r="E7" s="30"/>
      <c r="F7" s="30"/>
    </row>
    <row r="8" spans="1:6" ht="17.25" customHeight="1" thickBot="1" thickTop="1">
      <c r="A8" s="325"/>
      <c r="B8" s="325"/>
      <c r="C8" s="325"/>
      <c r="D8" s="326"/>
      <c r="E8" s="30"/>
      <c r="F8" s="30"/>
    </row>
    <row r="9" spans="1:6" ht="24.75" customHeight="1" thickBot="1">
      <c r="A9" s="411" t="s">
        <v>155</v>
      </c>
      <c r="B9" s="412"/>
      <c r="C9" s="336"/>
      <c r="D9" s="337"/>
      <c r="E9" s="348" t="s">
        <v>98</v>
      </c>
      <c r="F9" s="327"/>
    </row>
    <row r="10" spans="1:6" ht="13.5" customHeight="1">
      <c r="A10" s="413" t="s">
        <v>149</v>
      </c>
      <c r="B10" s="413"/>
      <c r="C10" s="410" t="str">
        <f>IF((C7-C9)=0,"OK banque 1","Erreur : "&amp;SUM(C7-C9))</f>
        <v>OK banque 1</v>
      </c>
      <c r="D10" s="410" t="str">
        <f>IF((D7-D9)=0,"OK banque 2 / caisse","Erreur : "&amp;SUM(D7-D9))</f>
        <v>OK banque 2 / caisse</v>
      </c>
      <c r="E10" s="30"/>
      <c r="F10" s="30"/>
    </row>
    <row r="11" spans="1:6" ht="20.25">
      <c r="A11" s="414"/>
      <c r="B11" s="414"/>
      <c r="C11" s="410"/>
      <c r="D11" s="410"/>
      <c r="E11" s="30"/>
      <c r="F11" s="30"/>
    </row>
    <row r="12" spans="1:6" ht="13.5" customHeight="1">
      <c r="A12" s="414"/>
      <c r="B12" s="414"/>
      <c r="C12" s="338"/>
      <c r="D12" s="338"/>
      <c r="E12" s="11"/>
      <c r="F12" s="11"/>
    </row>
    <row r="13" spans="1:6" ht="12.75">
      <c r="A13" s="369"/>
      <c r="B13" s="369"/>
      <c r="C13" s="339"/>
      <c r="D13" s="339"/>
      <c r="E13" s="339"/>
      <c r="F13" s="339"/>
    </row>
  </sheetData>
  <sheetProtection password="CC73" sheet="1" objects="1" scenarios="1" selectLockedCells="1"/>
  <mergeCells count="9">
    <mergeCell ref="A1:D1"/>
    <mergeCell ref="A4:B4"/>
    <mergeCell ref="A7:B7"/>
    <mergeCell ref="C10:C11"/>
    <mergeCell ref="D10:D11"/>
    <mergeCell ref="A5:B5"/>
    <mergeCell ref="A6:B6"/>
    <mergeCell ref="A9:B9"/>
    <mergeCell ref="A10:B12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r:id="rId2"/>
  <headerFooter>
    <oddFooter>&amp;R&amp;8&amp;P/&amp;N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CEGAPA</dc:creator>
  <cp:keywords/>
  <dc:description/>
  <cp:lastModifiedBy>Eglantine BADEL</cp:lastModifiedBy>
  <cp:lastPrinted>2017-04-05T12:24:34Z</cp:lastPrinted>
  <dcterms:created xsi:type="dcterms:W3CDTF">2005-02-22T14:24:16Z</dcterms:created>
  <dcterms:modified xsi:type="dcterms:W3CDTF">2019-01-15T09:22:10Z</dcterms:modified>
  <cp:category/>
  <cp:version/>
  <cp:contentType/>
  <cp:contentStatus/>
  <cp:revision>1</cp:revision>
</cp:coreProperties>
</file>